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320300保育課\010-保育課担当別フォルダ\030-法人担当\04 認可外\020_藤沢型認定保育\001_認定関連\01_新規認定\R6.1.17_新規認定募集\HP用\"/>
    </mc:Choice>
  </mc:AlternateContent>
  <bookViews>
    <workbookView xWindow="0" yWindow="0" windowWidth="28800" windowHeight="12450" activeTab="2"/>
  </bookViews>
  <sheets>
    <sheet name="新申２号" sheetId="1" r:id="rId1"/>
    <sheet name="新申２号（職員）" sheetId="2" r:id="rId2"/>
    <sheet name="新申２号（児童）" sheetId="3" r:id="rId3"/>
  </sheets>
  <externalReferences>
    <externalReference r:id="rId4"/>
  </externalReferences>
  <definedNames>
    <definedName name="_xlnm.Print_Area" localSheetId="0">新申２号!$A$1:$W$31</definedName>
    <definedName name="_xlnm.Print_Area" localSheetId="2">'新申２号（児童）'!$B$1:$M$43</definedName>
    <definedName name="_xlnm.Print_Area" localSheetId="1">'新申２号（職員）'!$B$1:$M$49</definedName>
    <definedName name="_xlnm.Print_Titles" localSheetId="2">'新申２号（児童）'!$14:$18</definedName>
    <definedName name="給食の有無">[1]【４号別紙】施設の概要等!$I$61:$I$62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3" l="1"/>
  <c r="Q183" i="3"/>
  <c r="S183" i="3" s="1"/>
  <c r="F183" i="3"/>
  <c r="E183" i="3"/>
  <c r="Q182" i="3"/>
  <c r="S182" i="3" s="1"/>
  <c r="F182" i="3"/>
  <c r="E182" i="3"/>
  <c r="S181" i="3"/>
  <c r="R181" i="3"/>
  <c r="Q181" i="3"/>
  <c r="F181" i="3"/>
  <c r="E181" i="3"/>
  <c r="Q180" i="3"/>
  <c r="S180" i="3" s="1"/>
  <c r="F180" i="3"/>
  <c r="E180" i="3"/>
  <c r="S179" i="3"/>
  <c r="Q179" i="3"/>
  <c r="R179" i="3" s="1"/>
  <c r="F179" i="3"/>
  <c r="E179" i="3"/>
  <c r="R178" i="3"/>
  <c r="Q178" i="3"/>
  <c r="S178" i="3" s="1"/>
  <c r="F178" i="3"/>
  <c r="E178" i="3"/>
  <c r="Q177" i="3"/>
  <c r="S177" i="3" s="1"/>
  <c r="F177" i="3"/>
  <c r="E177" i="3"/>
  <c r="S176" i="3"/>
  <c r="R176" i="3"/>
  <c r="Q176" i="3"/>
  <c r="F176" i="3"/>
  <c r="E176" i="3"/>
  <c r="S175" i="3"/>
  <c r="R175" i="3"/>
  <c r="Q175" i="3"/>
  <c r="F175" i="3"/>
  <c r="E175" i="3"/>
  <c r="Q174" i="3"/>
  <c r="S174" i="3" s="1"/>
  <c r="F174" i="3"/>
  <c r="E174" i="3"/>
  <c r="S173" i="3"/>
  <c r="Q173" i="3"/>
  <c r="R173" i="3" s="1"/>
  <c r="F173" i="3"/>
  <c r="E173" i="3"/>
  <c r="S172" i="3"/>
  <c r="R172" i="3"/>
  <c r="Q172" i="3"/>
  <c r="F172" i="3"/>
  <c r="E172" i="3"/>
  <c r="Q171" i="3"/>
  <c r="S171" i="3" s="1"/>
  <c r="F171" i="3"/>
  <c r="E171" i="3"/>
  <c r="Q170" i="3"/>
  <c r="S170" i="3" s="1"/>
  <c r="F170" i="3"/>
  <c r="E170" i="3"/>
  <c r="S169" i="3"/>
  <c r="R169" i="3"/>
  <c r="Q169" i="3"/>
  <c r="F169" i="3"/>
  <c r="E169" i="3"/>
  <c r="R168" i="3"/>
  <c r="Q168" i="3"/>
  <c r="S168" i="3" s="1"/>
  <c r="F168" i="3"/>
  <c r="E168" i="3"/>
  <c r="S167" i="3"/>
  <c r="Q167" i="3"/>
  <c r="R167" i="3" s="1"/>
  <c r="F167" i="3"/>
  <c r="E167" i="3"/>
  <c r="S166" i="3"/>
  <c r="R166" i="3"/>
  <c r="Q166" i="3"/>
  <c r="F166" i="3"/>
  <c r="E166" i="3"/>
  <c r="Q165" i="3"/>
  <c r="S165" i="3" s="1"/>
  <c r="F165" i="3"/>
  <c r="E165" i="3"/>
  <c r="S164" i="3"/>
  <c r="R164" i="3"/>
  <c r="Q164" i="3"/>
  <c r="F164" i="3"/>
  <c r="E164" i="3"/>
  <c r="S163" i="3"/>
  <c r="R163" i="3"/>
  <c r="Q163" i="3"/>
  <c r="F163" i="3"/>
  <c r="E163" i="3"/>
  <c r="Q162" i="3"/>
  <c r="S162" i="3" s="1"/>
  <c r="F162" i="3"/>
  <c r="E162" i="3"/>
  <c r="S161" i="3"/>
  <c r="Q161" i="3"/>
  <c r="R161" i="3" s="1"/>
  <c r="F161" i="3"/>
  <c r="E161" i="3"/>
  <c r="S160" i="3"/>
  <c r="R160" i="3"/>
  <c r="Q160" i="3"/>
  <c r="F160" i="3"/>
  <c r="E160" i="3"/>
  <c r="Q159" i="3"/>
  <c r="S159" i="3" s="1"/>
  <c r="F159" i="3"/>
  <c r="E159" i="3"/>
  <c r="Q158" i="3"/>
  <c r="S158" i="3" s="1"/>
  <c r="F158" i="3"/>
  <c r="E158" i="3"/>
  <c r="S157" i="3"/>
  <c r="R157" i="3"/>
  <c r="Q157" i="3"/>
  <c r="F157" i="3"/>
  <c r="E157" i="3"/>
  <c r="R156" i="3"/>
  <c r="Q156" i="3"/>
  <c r="S156" i="3" s="1"/>
  <c r="F156" i="3"/>
  <c r="E156" i="3"/>
  <c r="S155" i="3"/>
  <c r="Q155" i="3"/>
  <c r="R155" i="3" s="1"/>
  <c r="F155" i="3"/>
  <c r="E155" i="3"/>
  <c r="S154" i="3"/>
  <c r="R154" i="3"/>
  <c r="Q154" i="3"/>
  <c r="F154" i="3"/>
  <c r="E154" i="3"/>
  <c r="Q153" i="3"/>
  <c r="S153" i="3" s="1"/>
  <c r="F153" i="3"/>
  <c r="E153" i="3"/>
  <c r="S152" i="3"/>
  <c r="R152" i="3"/>
  <c r="Q152" i="3"/>
  <c r="F152" i="3"/>
  <c r="E152" i="3"/>
  <c r="S151" i="3"/>
  <c r="R151" i="3"/>
  <c r="Q151" i="3"/>
  <c r="F151" i="3"/>
  <c r="E151" i="3"/>
  <c r="Q150" i="3"/>
  <c r="S150" i="3" s="1"/>
  <c r="F150" i="3"/>
  <c r="E150" i="3"/>
  <c r="S149" i="3"/>
  <c r="Q149" i="3"/>
  <c r="R149" i="3" s="1"/>
  <c r="F149" i="3"/>
  <c r="E149" i="3"/>
  <c r="S148" i="3"/>
  <c r="R148" i="3"/>
  <c r="Q148" i="3"/>
  <c r="F148" i="3"/>
  <c r="E148" i="3"/>
  <c r="Q147" i="3"/>
  <c r="S147" i="3" s="1"/>
  <c r="F147" i="3"/>
  <c r="E147" i="3"/>
  <c r="Q146" i="3"/>
  <c r="S146" i="3" s="1"/>
  <c r="F146" i="3"/>
  <c r="E146" i="3"/>
  <c r="S145" i="3"/>
  <c r="R145" i="3"/>
  <c r="Q145" i="3"/>
  <c r="F145" i="3"/>
  <c r="E145" i="3"/>
  <c r="R144" i="3"/>
  <c r="Q144" i="3"/>
  <c r="S144" i="3" s="1"/>
  <c r="F144" i="3"/>
  <c r="E144" i="3"/>
  <c r="S143" i="3"/>
  <c r="Q143" i="3"/>
  <c r="R143" i="3" s="1"/>
  <c r="F143" i="3"/>
  <c r="E143" i="3"/>
  <c r="S142" i="3"/>
  <c r="R142" i="3"/>
  <c r="Q142" i="3"/>
  <c r="F142" i="3"/>
  <c r="E142" i="3"/>
  <c r="Q141" i="3"/>
  <c r="S141" i="3" s="1"/>
  <c r="F141" i="3"/>
  <c r="E141" i="3"/>
  <c r="S140" i="3"/>
  <c r="R140" i="3"/>
  <c r="Q140" i="3"/>
  <c r="F140" i="3"/>
  <c r="E140" i="3"/>
  <c r="S139" i="3"/>
  <c r="R139" i="3"/>
  <c r="Q139" i="3"/>
  <c r="F139" i="3"/>
  <c r="E139" i="3"/>
  <c r="Q138" i="3"/>
  <c r="S138" i="3" s="1"/>
  <c r="F138" i="3"/>
  <c r="E138" i="3"/>
  <c r="S137" i="3"/>
  <c r="Q137" i="3"/>
  <c r="R137" i="3" s="1"/>
  <c r="F137" i="3"/>
  <c r="E137" i="3"/>
  <c r="S136" i="3"/>
  <c r="R136" i="3"/>
  <c r="Q136" i="3"/>
  <c r="F136" i="3"/>
  <c r="E136" i="3"/>
  <c r="Q135" i="3"/>
  <c r="S135" i="3" s="1"/>
  <c r="F135" i="3"/>
  <c r="E135" i="3"/>
  <c r="Q134" i="3"/>
  <c r="S134" i="3" s="1"/>
  <c r="F134" i="3"/>
  <c r="E134" i="3"/>
  <c r="S133" i="3"/>
  <c r="R133" i="3"/>
  <c r="Q133" i="3"/>
  <c r="F133" i="3"/>
  <c r="E133" i="3"/>
  <c r="R132" i="3"/>
  <c r="Q132" i="3"/>
  <c r="S132" i="3" s="1"/>
  <c r="F132" i="3"/>
  <c r="E132" i="3"/>
  <c r="S131" i="3"/>
  <c r="Q131" i="3"/>
  <c r="R131" i="3" s="1"/>
  <c r="F131" i="3"/>
  <c r="E131" i="3"/>
  <c r="S130" i="3"/>
  <c r="R130" i="3"/>
  <c r="Q130" i="3"/>
  <c r="F130" i="3"/>
  <c r="E130" i="3"/>
  <c r="Q129" i="3"/>
  <c r="S129" i="3" s="1"/>
  <c r="F129" i="3"/>
  <c r="E129" i="3"/>
  <c r="S128" i="3"/>
  <c r="R128" i="3"/>
  <c r="Q128" i="3"/>
  <c r="F128" i="3"/>
  <c r="E128" i="3"/>
  <c r="S127" i="3"/>
  <c r="R127" i="3"/>
  <c r="Q127" i="3"/>
  <c r="F127" i="3"/>
  <c r="E127" i="3"/>
  <c r="Q126" i="3"/>
  <c r="S126" i="3" s="1"/>
  <c r="F126" i="3"/>
  <c r="E126" i="3"/>
  <c r="S125" i="3"/>
  <c r="Q125" i="3"/>
  <c r="R125" i="3" s="1"/>
  <c r="F125" i="3"/>
  <c r="E125" i="3"/>
  <c r="S124" i="3"/>
  <c r="R124" i="3"/>
  <c r="Q124" i="3"/>
  <c r="F124" i="3"/>
  <c r="E124" i="3"/>
  <c r="Q123" i="3"/>
  <c r="S123" i="3" s="1"/>
  <c r="F123" i="3"/>
  <c r="E123" i="3"/>
  <c r="Q122" i="3"/>
  <c r="S122" i="3" s="1"/>
  <c r="F122" i="3"/>
  <c r="E122" i="3"/>
  <c r="S121" i="3"/>
  <c r="R121" i="3"/>
  <c r="Q121" i="3"/>
  <c r="F121" i="3"/>
  <c r="E121" i="3"/>
  <c r="R120" i="3"/>
  <c r="Q120" i="3"/>
  <c r="S120" i="3" s="1"/>
  <c r="F120" i="3"/>
  <c r="E120" i="3"/>
  <c r="S119" i="3"/>
  <c r="Q119" i="3"/>
  <c r="R119" i="3" s="1"/>
  <c r="F119" i="3"/>
  <c r="E119" i="3"/>
  <c r="R118" i="3"/>
  <c r="Q118" i="3"/>
  <c r="S118" i="3" s="1"/>
  <c r="F118" i="3"/>
  <c r="E118" i="3"/>
  <c r="Q117" i="3"/>
  <c r="S117" i="3" s="1"/>
  <c r="F117" i="3"/>
  <c r="E117" i="3"/>
  <c r="S116" i="3"/>
  <c r="R116" i="3"/>
  <c r="Q116" i="3"/>
  <c r="F116" i="3"/>
  <c r="E116" i="3"/>
  <c r="S115" i="3"/>
  <c r="Q115" i="3"/>
  <c r="R115" i="3" s="1"/>
  <c r="F115" i="3"/>
  <c r="E115" i="3"/>
  <c r="Q114" i="3"/>
  <c r="S114" i="3" s="1"/>
  <c r="F114" i="3"/>
  <c r="E114" i="3"/>
  <c r="S113" i="3"/>
  <c r="R113" i="3"/>
  <c r="Q113" i="3"/>
  <c r="F113" i="3"/>
  <c r="E113" i="3"/>
  <c r="S112" i="3"/>
  <c r="R112" i="3"/>
  <c r="Q112" i="3"/>
  <c r="F112" i="3"/>
  <c r="E112" i="3"/>
  <c r="Q111" i="3"/>
  <c r="S111" i="3" s="1"/>
  <c r="F111" i="3"/>
  <c r="E111" i="3"/>
  <c r="Q110" i="3"/>
  <c r="S110" i="3" s="1"/>
  <c r="F110" i="3"/>
  <c r="E110" i="3"/>
  <c r="S109" i="3"/>
  <c r="R109" i="3"/>
  <c r="Q109" i="3"/>
  <c r="F109" i="3"/>
  <c r="E109" i="3"/>
  <c r="S108" i="3"/>
  <c r="Q108" i="3"/>
  <c r="R108" i="3" s="1"/>
  <c r="F108" i="3"/>
  <c r="E108" i="3"/>
  <c r="S107" i="3"/>
  <c r="Q107" i="3"/>
  <c r="R107" i="3" s="1"/>
  <c r="F107" i="3"/>
  <c r="E107" i="3"/>
  <c r="Q106" i="3"/>
  <c r="S106" i="3" s="1"/>
  <c r="F106" i="3"/>
  <c r="E106" i="3"/>
  <c r="Q105" i="3"/>
  <c r="S105" i="3" s="1"/>
  <c r="F105" i="3"/>
  <c r="E105" i="3"/>
  <c r="S104" i="3"/>
  <c r="R104" i="3"/>
  <c r="Q104" i="3"/>
  <c r="F104" i="3"/>
  <c r="E104" i="3"/>
  <c r="S103" i="3"/>
  <c r="R103" i="3"/>
  <c r="Q103" i="3"/>
  <c r="F103" i="3"/>
  <c r="E103" i="3"/>
  <c r="Q102" i="3"/>
  <c r="S102" i="3" s="1"/>
  <c r="F102" i="3"/>
  <c r="E102" i="3"/>
  <c r="S101" i="3"/>
  <c r="R101" i="3"/>
  <c r="Q101" i="3"/>
  <c r="F101" i="3"/>
  <c r="E101" i="3"/>
  <c r="S100" i="3"/>
  <c r="R100" i="3"/>
  <c r="Q100" i="3"/>
  <c r="F100" i="3"/>
  <c r="E100" i="3"/>
  <c r="Q99" i="3"/>
  <c r="S99" i="3" s="1"/>
  <c r="F99" i="3"/>
  <c r="E99" i="3"/>
  <c r="Q98" i="3"/>
  <c r="S98" i="3" s="1"/>
  <c r="F98" i="3"/>
  <c r="E98" i="3"/>
  <c r="S97" i="3"/>
  <c r="R97" i="3"/>
  <c r="Q97" i="3"/>
  <c r="F97" i="3"/>
  <c r="E97" i="3"/>
  <c r="S96" i="3"/>
  <c r="Q96" i="3"/>
  <c r="R96" i="3" s="1"/>
  <c r="F96" i="3"/>
  <c r="E96" i="3"/>
  <c r="S95" i="3"/>
  <c r="Q95" i="3"/>
  <c r="R95" i="3" s="1"/>
  <c r="F95" i="3"/>
  <c r="E95" i="3"/>
  <c r="Q94" i="3"/>
  <c r="S94" i="3" s="1"/>
  <c r="F94" i="3"/>
  <c r="E94" i="3"/>
  <c r="Q93" i="3"/>
  <c r="S93" i="3" s="1"/>
  <c r="F93" i="3"/>
  <c r="E93" i="3"/>
  <c r="S92" i="3"/>
  <c r="R92" i="3"/>
  <c r="Q92" i="3"/>
  <c r="F92" i="3"/>
  <c r="E92" i="3"/>
  <c r="S91" i="3"/>
  <c r="R91" i="3"/>
  <c r="Q91" i="3"/>
  <c r="F91" i="3"/>
  <c r="E91" i="3"/>
  <c r="Q90" i="3"/>
  <c r="S90" i="3" s="1"/>
  <c r="F90" i="3"/>
  <c r="E90" i="3"/>
  <c r="S89" i="3"/>
  <c r="R89" i="3"/>
  <c r="Q89" i="3"/>
  <c r="F89" i="3"/>
  <c r="E89" i="3"/>
  <c r="S88" i="3"/>
  <c r="R88" i="3"/>
  <c r="Q88" i="3"/>
  <c r="F88" i="3"/>
  <c r="E88" i="3"/>
  <c r="Q87" i="3"/>
  <c r="S87" i="3" s="1"/>
  <c r="F87" i="3"/>
  <c r="E87" i="3"/>
  <c r="S86" i="3"/>
  <c r="Q86" i="3"/>
  <c r="R86" i="3" s="1"/>
  <c r="F86" i="3"/>
  <c r="E86" i="3"/>
  <c r="S85" i="3"/>
  <c r="R85" i="3"/>
  <c r="Q85" i="3"/>
  <c r="F85" i="3"/>
  <c r="E85" i="3"/>
  <c r="S84" i="3"/>
  <c r="Q84" i="3"/>
  <c r="R84" i="3" s="1"/>
  <c r="F84" i="3"/>
  <c r="E84" i="3"/>
  <c r="S83" i="3"/>
  <c r="Q83" i="3"/>
  <c r="R83" i="3" s="1"/>
  <c r="F83" i="3"/>
  <c r="E83" i="3"/>
  <c r="Q82" i="3"/>
  <c r="S82" i="3" s="1"/>
  <c r="F82" i="3"/>
  <c r="E82" i="3"/>
  <c r="Q81" i="3"/>
  <c r="S81" i="3" s="1"/>
  <c r="F81" i="3"/>
  <c r="E81" i="3"/>
  <c r="S80" i="3"/>
  <c r="R80" i="3"/>
  <c r="Q80" i="3"/>
  <c r="F80" i="3"/>
  <c r="E80" i="3"/>
  <c r="S79" i="3"/>
  <c r="R79" i="3"/>
  <c r="Q79" i="3"/>
  <c r="F79" i="3"/>
  <c r="E79" i="3"/>
  <c r="Q78" i="3"/>
  <c r="S78" i="3" s="1"/>
  <c r="F78" i="3"/>
  <c r="E78" i="3"/>
  <c r="S77" i="3"/>
  <c r="R77" i="3"/>
  <c r="Q77" i="3"/>
  <c r="F77" i="3"/>
  <c r="E77" i="3"/>
  <c r="S76" i="3"/>
  <c r="R76" i="3"/>
  <c r="Q76" i="3"/>
  <c r="F76" i="3"/>
  <c r="E76" i="3"/>
  <c r="Q75" i="3"/>
  <c r="S75" i="3" s="1"/>
  <c r="F75" i="3"/>
  <c r="E75" i="3"/>
  <c r="S74" i="3"/>
  <c r="Q74" i="3"/>
  <c r="R74" i="3" s="1"/>
  <c r="F74" i="3"/>
  <c r="E74" i="3"/>
  <c r="S73" i="3"/>
  <c r="R73" i="3"/>
  <c r="Q73" i="3"/>
  <c r="F73" i="3"/>
  <c r="E73" i="3"/>
  <c r="S72" i="3"/>
  <c r="Q72" i="3"/>
  <c r="R72" i="3" s="1"/>
  <c r="F72" i="3"/>
  <c r="E72" i="3"/>
  <c r="S71" i="3"/>
  <c r="Q71" i="3"/>
  <c r="R71" i="3" s="1"/>
  <c r="F71" i="3"/>
  <c r="E71" i="3"/>
  <c r="Q70" i="3"/>
  <c r="S70" i="3" s="1"/>
  <c r="F70" i="3"/>
  <c r="E70" i="3"/>
  <c r="Q69" i="3"/>
  <c r="S69" i="3" s="1"/>
  <c r="F69" i="3"/>
  <c r="E69" i="3"/>
  <c r="S68" i="3"/>
  <c r="R68" i="3"/>
  <c r="Q68" i="3"/>
  <c r="F68" i="3"/>
  <c r="E68" i="3"/>
  <c r="S67" i="3"/>
  <c r="R67" i="3"/>
  <c r="Q67" i="3"/>
  <c r="F67" i="3"/>
  <c r="E67" i="3"/>
  <c r="Q66" i="3"/>
  <c r="S66" i="3" s="1"/>
  <c r="F66" i="3"/>
  <c r="E66" i="3"/>
  <c r="S65" i="3"/>
  <c r="R65" i="3"/>
  <c r="Q65" i="3"/>
  <c r="F65" i="3"/>
  <c r="E65" i="3"/>
  <c r="S64" i="3"/>
  <c r="R64" i="3"/>
  <c r="Q64" i="3"/>
  <c r="F64" i="3"/>
  <c r="E64" i="3"/>
  <c r="Q63" i="3"/>
  <c r="S63" i="3" s="1"/>
  <c r="F63" i="3"/>
  <c r="E63" i="3"/>
  <c r="S62" i="3"/>
  <c r="Q62" i="3"/>
  <c r="R62" i="3" s="1"/>
  <c r="F62" i="3"/>
  <c r="E62" i="3"/>
  <c r="S61" i="3"/>
  <c r="R61" i="3"/>
  <c r="Q61" i="3"/>
  <c r="F61" i="3"/>
  <c r="E61" i="3"/>
  <c r="S60" i="3"/>
  <c r="Q60" i="3"/>
  <c r="R60" i="3" s="1"/>
  <c r="F60" i="3"/>
  <c r="E60" i="3"/>
  <c r="S59" i="3"/>
  <c r="Q59" i="3"/>
  <c r="R59" i="3" s="1"/>
  <c r="F59" i="3"/>
  <c r="E59" i="3"/>
  <c r="Q58" i="3"/>
  <c r="S58" i="3" s="1"/>
  <c r="F58" i="3"/>
  <c r="E58" i="3"/>
  <c r="Q57" i="3"/>
  <c r="S57" i="3" s="1"/>
  <c r="F57" i="3"/>
  <c r="E57" i="3"/>
  <c r="S56" i="3"/>
  <c r="Q56" i="3"/>
  <c r="R56" i="3" s="1"/>
  <c r="F56" i="3"/>
  <c r="E56" i="3"/>
  <c r="S55" i="3"/>
  <c r="R55" i="3"/>
  <c r="Q55" i="3"/>
  <c r="F55" i="3"/>
  <c r="E55" i="3"/>
  <c r="Q54" i="3"/>
  <c r="S54" i="3" s="1"/>
  <c r="F54" i="3"/>
  <c r="E54" i="3"/>
  <c r="S53" i="3"/>
  <c r="R53" i="3"/>
  <c r="Q53" i="3"/>
  <c r="F53" i="3"/>
  <c r="E53" i="3"/>
  <c r="S52" i="3"/>
  <c r="R52" i="3"/>
  <c r="Q52" i="3"/>
  <c r="F52" i="3"/>
  <c r="E52" i="3"/>
  <c r="Q51" i="3"/>
  <c r="S51" i="3" s="1"/>
  <c r="F51" i="3"/>
  <c r="E51" i="3"/>
  <c r="S50" i="3"/>
  <c r="Q50" i="3"/>
  <c r="R50" i="3" s="1"/>
  <c r="F50" i="3"/>
  <c r="E50" i="3"/>
  <c r="S49" i="3"/>
  <c r="R49" i="3"/>
  <c r="Q49" i="3"/>
  <c r="F49" i="3"/>
  <c r="E49" i="3"/>
  <c r="S48" i="3"/>
  <c r="Q48" i="3"/>
  <c r="R48" i="3" s="1"/>
  <c r="F48" i="3"/>
  <c r="E48" i="3"/>
  <c r="S47" i="3"/>
  <c r="Q47" i="3"/>
  <c r="R47" i="3" s="1"/>
  <c r="F47" i="3"/>
  <c r="E47" i="3"/>
  <c r="Q46" i="3"/>
  <c r="S46" i="3" s="1"/>
  <c r="F46" i="3"/>
  <c r="E46" i="3"/>
  <c r="Q45" i="3"/>
  <c r="S45" i="3" s="1"/>
  <c r="F45" i="3"/>
  <c r="E45" i="3"/>
  <c r="S44" i="3"/>
  <c r="Q44" i="3"/>
  <c r="R44" i="3" s="1"/>
  <c r="F44" i="3"/>
  <c r="E44" i="3"/>
  <c r="S43" i="3"/>
  <c r="R43" i="3"/>
  <c r="Q43" i="3"/>
  <c r="F43" i="3"/>
  <c r="E43" i="3"/>
  <c r="Q42" i="3"/>
  <c r="S42" i="3" s="1"/>
  <c r="F42" i="3"/>
  <c r="E42" i="3"/>
  <c r="S41" i="3"/>
  <c r="R41" i="3"/>
  <c r="Q41" i="3"/>
  <c r="F41" i="3"/>
  <c r="E41" i="3"/>
  <c r="S40" i="3"/>
  <c r="R40" i="3"/>
  <c r="Q40" i="3"/>
  <c r="F40" i="3"/>
  <c r="E40" i="3"/>
  <c r="Q39" i="3"/>
  <c r="S39" i="3" s="1"/>
  <c r="F39" i="3"/>
  <c r="E39" i="3"/>
  <c r="S38" i="3"/>
  <c r="Q38" i="3"/>
  <c r="R38" i="3" s="1"/>
  <c r="F38" i="3"/>
  <c r="E38" i="3"/>
  <c r="S37" i="3"/>
  <c r="R37" i="3"/>
  <c r="Q37" i="3"/>
  <c r="F37" i="3"/>
  <c r="E37" i="3"/>
  <c r="S36" i="3"/>
  <c r="Q36" i="3"/>
  <c r="R36" i="3" s="1"/>
  <c r="F36" i="3"/>
  <c r="E36" i="3"/>
  <c r="S35" i="3"/>
  <c r="Q35" i="3"/>
  <c r="R35" i="3" s="1"/>
  <c r="F35" i="3"/>
  <c r="E35" i="3"/>
  <c r="Q34" i="3"/>
  <c r="S34" i="3" s="1"/>
  <c r="F34" i="3"/>
  <c r="E34" i="3"/>
  <c r="Q33" i="3"/>
  <c r="S33" i="3" s="1"/>
  <c r="F33" i="3"/>
  <c r="E33" i="3"/>
  <c r="S32" i="3"/>
  <c r="Q32" i="3"/>
  <c r="R32" i="3" s="1"/>
  <c r="F32" i="3"/>
  <c r="E32" i="3"/>
  <c r="S31" i="3"/>
  <c r="R31" i="3"/>
  <c r="Q31" i="3"/>
  <c r="F31" i="3"/>
  <c r="E31" i="3"/>
  <c r="Q30" i="3"/>
  <c r="S30" i="3" s="1"/>
  <c r="F30" i="3"/>
  <c r="E30" i="3"/>
  <c r="S29" i="3"/>
  <c r="R29" i="3"/>
  <c r="Q29" i="3"/>
  <c r="F29" i="3"/>
  <c r="E29" i="3"/>
  <c r="S28" i="3"/>
  <c r="R28" i="3"/>
  <c r="Q28" i="3"/>
  <c r="F28" i="3"/>
  <c r="E28" i="3"/>
  <c r="Q27" i="3"/>
  <c r="S27" i="3" s="1"/>
  <c r="F27" i="3"/>
  <c r="E27" i="3"/>
  <c r="S26" i="3"/>
  <c r="Q26" i="3"/>
  <c r="R26" i="3" s="1"/>
  <c r="F26" i="3"/>
  <c r="E26" i="3"/>
  <c r="S25" i="3"/>
  <c r="R25" i="3"/>
  <c r="Q25" i="3"/>
  <c r="F25" i="3"/>
  <c r="E25" i="3"/>
  <c r="S24" i="3"/>
  <c r="Q24" i="3"/>
  <c r="R24" i="3" s="1"/>
  <c r="F24" i="3"/>
  <c r="E24" i="3"/>
  <c r="S23" i="3"/>
  <c r="Q23" i="3"/>
  <c r="R23" i="3" s="1"/>
  <c r="F23" i="3"/>
  <c r="E23" i="3"/>
  <c r="Q22" i="3"/>
  <c r="S22" i="3" s="1"/>
  <c r="F22" i="3"/>
  <c r="E22" i="3"/>
  <c r="Q21" i="3"/>
  <c r="S21" i="3" s="1"/>
  <c r="F21" i="3"/>
  <c r="E21" i="3"/>
  <c r="S20" i="3"/>
  <c r="I7" i="3" s="1"/>
  <c r="I10" i="3" s="1"/>
  <c r="R20" i="3"/>
  <c r="Q20" i="3"/>
  <c r="F20" i="3"/>
  <c r="E20" i="3"/>
  <c r="S19" i="3"/>
  <c r="R19" i="3"/>
  <c r="Q19" i="3"/>
  <c r="F19" i="3"/>
  <c r="E19" i="3"/>
  <c r="P2" i="3"/>
  <c r="P4" i="3" s="1"/>
  <c r="J2" i="3"/>
  <c r="M10" i="2" s="1"/>
  <c r="S45" i="2"/>
  <c r="T45" i="2" s="1"/>
  <c r="R45" i="2"/>
  <c r="Q45" i="2"/>
  <c r="P45" i="2"/>
  <c r="O45" i="2"/>
  <c r="S44" i="2"/>
  <c r="T44" i="2" s="1"/>
  <c r="Q44" i="2"/>
  <c r="R44" i="2" s="1"/>
  <c r="P44" i="2"/>
  <c r="O44" i="2"/>
  <c r="S43" i="2"/>
  <c r="T43" i="2" s="1"/>
  <c r="R43" i="2"/>
  <c r="Q43" i="2"/>
  <c r="P43" i="2"/>
  <c r="O43" i="2"/>
  <c r="S42" i="2"/>
  <c r="T42" i="2" s="1"/>
  <c r="Q42" i="2"/>
  <c r="R42" i="2" s="1"/>
  <c r="P42" i="2"/>
  <c r="O42" i="2"/>
  <c r="S41" i="2"/>
  <c r="T41" i="2" s="1"/>
  <c r="R41" i="2"/>
  <c r="Q41" i="2"/>
  <c r="P41" i="2"/>
  <c r="O41" i="2"/>
  <c r="S40" i="2"/>
  <c r="T40" i="2" s="1"/>
  <c r="Q40" i="2"/>
  <c r="R40" i="2" s="1"/>
  <c r="P40" i="2"/>
  <c r="O40" i="2"/>
  <c r="S39" i="2"/>
  <c r="T39" i="2" s="1"/>
  <c r="R39" i="2"/>
  <c r="Q39" i="2"/>
  <c r="P39" i="2"/>
  <c r="O39" i="2"/>
  <c r="S38" i="2"/>
  <c r="T38" i="2" s="1"/>
  <c r="Q38" i="2"/>
  <c r="R38" i="2" s="1"/>
  <c r="P38" i="2"/>
  <c r="O38" i="2"/>
  <c r="S37" i="2"/>
  <c r="T37" i="2" s="1"/>
  <c r="R37" i="2"/>
  <c r="Q37" i="2"/>
  <c r="P37" i="2"/>
  <c r="O37" i="2"/>
  <c r="S36" i="2"/>
  <c r="T36" i="2" s="1"/>
  <c r="Q36" i="2"/>
  <c r="R36" i="2" s="1"/>
  <c r="P36" i="2"/>
  <c r="O36" i="2"/>
  <c r="S35" i="2"/>
  <c r="T35" i="2" s="1"/>
  <c r="R35" i="2"/>
  <c r="Q35" i="2"/>
  <c r="P35" i="2"/>
  <c r="O35" i="2"/>
  <c r="S34" i="2"/>
  <c r="T34" i="2" s="1"/>
  <c r="Q34" i="2"/>
  <c r="R34" i="2" s="1"/>
  <c r="P34" i="2"/>
  <c r="O34" i="2"/>
  <c r="S33" i="2"/>
  <c r="T33" i="2" s="1"/>
  <c r="R33" i="2"/>
  <c r="Q33" i="2"/>
  <c r="P33" i="2"/>
  <c r="O33" i="2"/>
  <c r="S32" i="2"/>
  <c r="T32" i="2" s="1"/>
  <c r="Q32" i="2"/>
  <c r="R32" i="2" s="1"/>
  <c r="P32" i="2"/>
  <c r="F7" i="2" s="1"/>
  <c r="J7" i="2" s="1"/>
  <c r="O32" i="2"/>
  <c r="S31" i="2"/>
  <c r="T31" i="2" s="1"/>
  <c r="R31" i="2"/>
  <c r="Q31" i="2"/>
  <c r="P31" i="2"/>
  <c r="O31" i="2"/>
  <c r="S30" i="2"/>
  <c r="T30" i="2" s="1"/>
  <c r="Q30" i="2"/>
  <c r="R30" i="2" s="1"/>
  <c r="P30" i="2"/>
  <c r="O30" i="2"/>
  <c r="S29" i="2"/>
  <c r="T29" i="2" s="1"/>
  <c r="R29" i="2"/>
  <c r="Q29" i="2"/>
  <c r="P29" i="2"/>
  <c r="O29" i="2"/>
  <c r="S28" i="2"/>
  <c r="T28" i="2" s="1"/>
  <c r="Q28" i="2"/>
  <c r="R28" i="2" s="1"/>
  <c r="P28" i="2"/>
  <c r="O28" i="2"/>
  <c r="S27" i="2"/>
  <c r="T27" i="2" s="1"/>
  <c r="R27" i="2"/>
  <c r="Q27" i="2"/>
  <c r="P27" i="2"/>
  <c r="O27" i="2"/>
  <c r="S26" i="2"/>
  <c r="T26" i="2" s="1"/>
  <c r="Q26" i="2"/>
  <c r="R26" i="2" s="1"/>
  <c r="P26" i="2"/>
  <c r="O26" i="2"/>
  <c r="S25" i="2"/>
  <c r="T25" i="2" s="1"/>
  <c r="R25" i="2"/>
  <c r="Q25" i="2"/>
  <c r="P25" i="2"/>
  <c r="O25" i="2"/>
  <c r="S24" i="2"/>
  <c r="T24" i="2" s="1"/>
  <c r="Q24" i="2"/>
  <c r="R24" i="2" s="1"/>
  <c r="P24" i="2"/>
  <c r="O24" i="2"/>
  <c r="S23" i="2"/>
  <c r="T23" i="2" s="1"/>
  <c r="R23" i="2"/>
  <c r="Q23" i="2"/>
  <c r="P23" i="2"/>
  <c r="O23" i="2"/>
  <c r="S22" i="2"/>
  <c r="T22" i="2" s="1"/>
  <c r="Q22" i="2"/>
  <c r="R22" i="2" s="1"/>
  <c r="P22" i="2"/>
  <c r="O22" i="2"/>
  <c r="S21" i="2"/>
  <c r="T21" i="2" s="1"/>
  <c r="H7" i="2" s="1"/>
  <c r="I7" i="2" s="1"/>
  <c r="R21" i="2"/>
  <c r="Q21" i="2"/>
  <c r="P21" i="2"/>
  <c r="O21" i="2"/>
  <c r="O13" i="2"/>
  <c r="D13" i="2"/>
  <c r="F11" i="2"/>
  <c r="G6" i="2"/>
  <c r="F6" i="2"/>
  <c r="K2" i="2"/>
  <c r="H2" i="2"/>
  <c r="H1" i="2"/>
  <c r="E18" i="1"/>
  <c r="G7" i="3" l="1"/>
  <c r="J7" i="3"/>
  <c r="J10" i="3" s="1"/>
  <c r="H6" i="2"/>
  <c r="R66" i="3"/>
  <c r="R78" i="3"/>
  <c r="R90" i="3"/>
  <c r="R102" i="3"/>
  <c r="R114" i="3"/>
  <c r="R126" i="3"/>
  <c r="R138" i="3"/>
  <c r="R150" i="3"/>
  <c r="R162" i="3"/>
  <c r="R174" i="3"/>
  <c r="K7" i="3"/>
  <c r="K10" i="3" s="1"/>
  <c r="R30" i="3"/>
  <c r="R42" i="3"/>
  <c r="R54" i="3"/>
  <c r="F8" i="2"/>
  <c r="R21" i="3"/>
  <c r="R33" i="3"/>
  <c r="R45" i="3"/>
  <c r="R57" i="3"/>
  <c r="R69" i="3"/>
  <c r="R81" i="3"/>
  <c r="R93" i="3"/>
  <c r="R105" i="3"/>
  <c r="R117" i="3"/>
  <c r="R129" i="3"/>
  <c r="R141" i="3"/>
  <c r="R153" i="3"/>
  <c r="R165" i="3"/>
  <c r="R177" i="3"/>
  <c r="R98" i="3"/>
  <c r="R110" i="3"/>
  <c r="R122" i="3"/>
  <c r="R134" i="3"/>
  <c r="R146" i="3"/>
  <c r="R158" i="3"/>
  <c r="R170" i="3"/>
  <c r="R182" i="3"/>
  <c r="R180" i="3"/>
  <c r="R22" i="3"/>
  <c r="R34" i="3"/>
  <c r="R46" i="3"/>
  <c r="R58" i="3"/>
  <c r="R70" i="3"/>
  <c r="R82" i="3"/>
  <c r="R94" i="3"/>
  <c r="R106" i="3"/>
  <c r="G7" i="2"/>
  <c r="G8" i="2" s="1"/>
  <c r="H7" i="3"/>
  <c r="H10" i="3" s="1"/>
  <c r="R27" i="3"/>
  <c r="R39" i="3"/>
  <c r="R51" i="3"/>
  <c r="R63" i="3"/>
  <c r="R75" i="3"/>
  <c r="R87" i="3"/>
  <c r="R99" i="3"/>
  <c r="R111" i="3"/>
  <c r="R123" i="3"/>
  <c r="R135" i="3"/>
  <c r="R147" i="3"/>
  <c r="R159" i="3"/>
  <c r="R171" i="3"/>
  <c r="R183" i="3"/>
  <c r="J6" i="3" l="1"/>
  <c r="J9" i="3" s="1"/>
  <c r="I6" i="3"/>
  <c r="I9" i="3" s="1"/>
  <c r="G6" i="3"/>
  <c r="H6" i="3"/>
  <c r="H9" i="3" s="1"/>
  <c r="K6" i="3"/>
  <c r="K9" i="3" s="1"/>
  <c r="G10" i="3"/>
  <c r="L10" i="3" s="1"/>
  <c r="J11" i="2" s="1"/>
  <c r="L7" i="3"/>
  <c r="I6" i="2"/>
  <c r="H8" i="2"/>
  <c r="I8" i="2" l="1"/>
  <c r="J6" i="2"/>
  <c r="L6" i="3"/>
  <c r="G9" i="3"/>
  <c r="L9" i="3" s="1"/>
  <c r="G11" i="2" s="1"/>
  <c r="J8" i="2" l="1"/>
  <c r="J13" i="2"/>
  <c r="G13" i="2"/>
  <c r="G12" i="2" l="1"/>
  <c r="J12" i="2"/>
</calcChain>
</file>

<file path=xl/sharedStrings.xml><?xml version="1.0" encoding="utf-8"?>
<sst xmlns="http://schemas.openxmlformats.org/spreadsheetml/2006/main" count="156" uniqueCount="117">
  <si>
    <t>新申２号様式</t>
    <rPh sb="0" eb="1">
      <t>シン</t>
    </rPh>
    <rPh sb="1" eb="2">
      <t>サル</t>
    </rPh>
    <rPh sb="3" eb="4">
      <t>ゴウ</t>
    </rPh>
    <rPh sb="4" eb="6">
      <t>ヨウシキ</t>
    </rPh>
    <phoneticPr fontId="2"/>
  </si>
  <si>
    <t>年度の初日</t>
    <rPh sb="0" eb="2">
      <t>ネンド</t>
    </rPh>
    <rPh sb="3" eb="5">
      <t>ショニチ</t>
    </rPh>
    <phoneticPr fontId="2"/>
  </si>
  <si>
    <t>報告基準日</t>
    <rPh sb="0" eb="2">
      <t>ホウコク</t>
    </rPh>
    <rPh sb="2" eb="5">
      <t>キジュンビ</t>
    </rPh>
    <phoneticPr fontId="2"/>
  </si>
  <si>
    <t>※１　職員の状況は、基準日の前月</t>
    <rPh sb="3" eb="5">
      <t>ショクイン</t>
    </rPh>
    <rPh sb="6" eb="8">
      <t>ジョウキョウ</t>
    </rPh>
    <rPh sb="10" eb="13">
      <t>キジュンビ</t>
    </rPh>
    <rPh sb="14" eb="16">
      <t>ゼンゲツ</t>
    </rPh>
    <phoneticPr fontId="2"/>
  </si>
  <si>
    <t>※２　児童の状況は、基準日時点</t>
    <rPh sb="3" eb="5">
      <t>ジドウ</t>
    </rPh>
    <rPh sb="6" eb="8">
      <t>ジョウキョウ</t>
    </rPh>
    <rPh sb="10" eb="13">
      <t>キジュンビ</t>
    </rPh>
    <rPh sb="13" eb="15">
      <t>ジテン</t>
    </rPh>
    <phoneticPr fontId="2"/>
  </si>
  <si>
    <t>職員及び児童の名簿</t>
    <rPh sb="0" eb="2">
      <t>ショクイン</t>
    </rPh>
    <rPh sb="2" eb="3">
      <t>オヨ</t>
    </rPh>
    <rPh sb="4" eb="6">
      <t>ジドウ</t>
    </rPh>
    <rPh sb="7" eb="9">
      <t>メイボ</t>
    </rPh>
    <phoneticPr fontId="2"/>
  </si>
  <si>
    <t>施設の名称</t>
    <rPh sb="0" eb="2">
      <t>シセツ</t>
    </rPh>
    <rPh sb="3" eb="5">
      <t>メイショウ</t>
    </rPh>
    <phoneticPr fontId="2"/>
  </si>
  <si>
    <t>認定区分</t>
    <rPh sb="0" eb="2">
      <t>ニンテイ</t>
    </rPh>
    <rPh sb="2" eb="4">
      <t>クブン</t>
    </rPh>
    <phoneticPr fontId="2"/>
  </si>
  <si>
    <t>（申請）</t>
    <rPh sb="1" eb="3">
      <t>シンセイ</t>
    </rPh>
    <phoneticPr fontId="2"/>
  </si>
  <si>
    <t>対象月</t>
    <rPh sb="0" eb="2">
      <t>タイショウ</t>
    </rPh>
    <rPh sb="2" eb="3">
      <t>ツキ</t>
    </rPh>
    <phoneticPr fontId="2"/>
  </si>
  <si>
    <t>年</t>
    <rPh sb="0" eb="1">
      <t>ネン</t>
    </rPh>
    <phoneticPr fontId="2"/>
  </si>
  <si>
    <t>月</t>
    <rPh sb="0" eb="1">
      <t>ガツ</t>
    </rPh>
    <phoneticPr fontId="2"/>
  </si>
  <si>
    <t>名簿等</t>
    <rPh sb="0" eb="2">
      <t>メイボ</t>
    </rPh>
    <rPh sb="2" eb="3">
      <t>トウ</t>
    </rPh>
    <phoneticPr fontId="2"/>
  </si>
  <si>
    <t>■</t>
  </si>
  <si>
    <t>（別紙１）</t>
    <rPh sb="1" eb="3">
      <t>ベッシ</t>
    </rPh>
    <phoneticPr fontId="2"/>
  </si>
  <si>
    <t>職員の状況</t>
    <rPh sb="0" eb="2">
      <t>ショクイン</t>
    </rPh>
    <rPh sb="3" eb="5">
      <t>ジョウキョウ</t>
    </rPh>
    <phoneticPr fontId="2"/>
  </si>
  <si>
    <t>（別紙２）</t>
    <rPh sb="1" eb="3">
      <t>ベッシ</t>
    </rPh>
    <phoneticPr fontId="2"/>
  </si>
  <si>
    <t>児童の状況</t>
    <rPh sb="0" eb="2">
      <t>ジドウ</t>
    </rPh>
    <rPh sb="3" eb="5">
      <t>ジョウキョウ</t>
    </rPh>
    <phoneticPr fontId="2"/>
  </si>
  <si>
    <t>備考</t>
    <rPh sb="0" eb="2">
      <t>ビコウ</t>
    </rPh>
    <phoneticPr fontId="2"/>
  </si>
  <si>
    <t>施　　設</t>
    <rPh sb="0" eb="1">
      <t>シ</t>
    </rPh>
    <rPh sb="3" eb="4">
      <t>セツ</t>
    </rPh>
    <phoneticPr fontId="2"/>
  </si>
  <si>
    <t>別　紙　１</t>
    <rPh sb="0" eb="1">
      <t>ベツ</t>
    </rPh>
    <rPh sb="2" eb="3">
      <t>カミ</t>
    </rPh>
    <phoneticPr fontId="2"/>
  </si>
  <si>
    <t>報告期間</t>
    <rPh sb="0" eb="2">
      <t>ホウコク</t>
    </rPh>
    <rPh sb="2" eb="4">
      <t>キカン</t>
    </rPh>
    <phoneticPr fontId="2"/>
  </si>
  <si>
    <t>～</t>
    <phoneticPr fontId="2"/>
  </si>
  <si>
    <t>保育従事者数</t>
    <rPh sb="0" eb="2">
      <t>ホイク</t>
    </rPh>
    <rPh sb="2" eb="5">
      <t>ジュウジシャ</t>
    </rPh>
    <rPh sb="5" eb="6">
      <t>スウ</t>
    </rPh>
    <phoneticPr fontId="2"/>
  </si>
  <si>
    <r>
      <t>常勤</t>
    </r>
    <r>
      <rPr>
        <vertAlign val="superscript"/>
        <sz val="12"/>
        <color theme="1"/>
        <rFont val="ＭＳ Ｐ明朝"/>
        <family val="1"/>
        <charset val="128"/>
      </rPr>
      <t>*1</t>
    </r>
    <rPh sb="0" eb="2">
      <t>ジョウキン</t>
    </rPh>
    <phoneticPr fontId="2"/>
  </si>
  <si>
    <r>
      <t>非常勤</t>
    </r>
    <r>
      <rPr>
        <vertAlign val="superscript"/>
        <sz val="12"/>
        <color theme="1"/>
        <rFont val="ＭＳ Ｐ明朝"/>
        <family val="1"/>
        <charset val="128"/>
      </rPr>
      <t>*2</t>
    </r>
    <rPh sb="0" eb="3">
      <t>ヒジョウキン</t>
    </rPh>
    <phoneticPr fontId="2"/>
  </si>
  <si>
    <t>計</t>
    <rPh sb="0" eb="1">
      <t>ケイ</t>
    </rPh>
    <phoneticPr fontId="2"/>
  </si>
  <si>
    <t>実数</t>
    <rPh sb="0" eb="2">
      <t>ジッスウ</t>
    </rPh>
    <phoneticPr fontId="2"/>
  </si>
  <si>
    <t>勤務時間</t>
    <rPh sb="0" eb="2">
      <t>キンム</t>
    </rPh>
    <rPh sb="2" eb="4">
      <t>ジカン</t>
    </rPh>
    <phoneticPr fontId="2"/>
  </si>
  <si>
    <t>常勤換算数</t>
    <rPh sb="0" eb="2">
      <t>ジョウキン</t>
    </rPh>
    <rPh sb="2" eb="4">
      <t>カンザン</t>
    </rPh>
    <rPh sb="4" eb="5">
      <t>スウ</t>
    </rPh>
    <phoneticPr fontId="2"/>
  </si>
  <si>
    <r>
      <t>有資格者</t>
    </r>
    <r>
      <rPr>
        <vertAlign val="superscript"/>
        <sz val="12"/>
        <color theme="1"/>
        <rFont val="ＭＳ 明朝"/>
        <family val="1"/>
        <charset val="128"/>
      </rPr>
      <t>*3</t>
    </r>
    <rPh sb="0" eb="4">
      <t>ユウシカクシャ</t>
    </rPh>
    <phoneticPr fontId="2"/>
  </si>
  <si>
    <t>Ⓐ</t>
    <phoneticPr fontId="2"/>
  </si>
  <si>
    <t>無資格者</t>
    <rPh sb="0" eb="3">
      <t>ムシカク</t>
    </rPh>
    <rPh sb="3" eb="4">
      <t>シャ</t>
    </rPh>
    <phoneticPr fontId="2"/>
  </si>
  <si>
    <t>ⓐ</t>
    <phoneticPr fontId="2"/>
  </si>
  <si>
    <r>
      <t>保育従事者の
配置状況</t>
    </r>
    <r>
      <rPr>
        <vertAlign val="superscript"/>
        <sz val="12"/>
        <color theme="1"/>
        <rFont val="ＭＳ Ｐゴシック"/>
        <family val="3"/>
        <charset val="128"/>
      </rPr>
      <t>*4</t>
    </r>
    <rPh sb="0" eb="2">
      <t>ホイク</t>
    </rPh>
    <rPh sb="2" eb="4">
      <t>ジュウジ</t>
    </rPh>
    <rPh sb="4" eb="5">
      <t>シャ</t>
    </rPh>
    <rPh sb="7" eb="9">
      <t>ハイチ</t>
    </rPh>
    <rPh sb="9" eb="11">
      <t>ジョウキョウ</t>
    </rPh>
    <phoneticPr fontId="2"/>
  </si>
  <si>
    <t>年度の初日の前日時点の年齢</t>
    <rPh sb="0" eb="2">
      <t>ネンド</t>
    </rPh>
    <rPh sb="3" eb="5">
      <t>ショニチ</t>
    </rPh>
    <rPh sb="6" eb="8">
      <t>ゼンジツ</t>
    </rPh>
    <rPh sb="8" eb="10">
      <t>ジテン</t>
    </rPh>
    <rPh sb="11" eb="13">
      <t>ネンレイ</t>
    </rPh>
    <phoneticPr fontId="2"/>
  </si>
  <si>
    <t>満年齢</t>
    <rPh sb="0" eb="3">
      <t>マンネンレイ</t>
    </rPh>
    <phoneticPr fontId="2"/>
  </si>
  <si>
    <t>保育従事者必要数</t>
    <rPh sb="0" eb="2">
      <t>ホイク</t>
    </rPh>
    <rPh sb="2" eb="5">
      <t>ジュウジシャ</t>
    </rPh>
    <rPh sb="5" eb="8">
      <t>ヒツヨウスウ</t>
    </rPh>
    <phoneticPr fontId="2"/>
  </si>
  <si>
    <t>Ⓑ</t>
    <phoneticPr fontId="2"/>
  </si>
  <si>
    <t>ⓑ</t>
    <phoneticPr fontId="2"/>
  </si>
  <si>
    <t>（申請認定区分）</t>
    <rPh sb="1" eb="3">
      <t>シンセイ</t>
    </rPh>
    <rPh sb="3" eb="5">
      <t>ニンテイ</t>
    </rPh>
    <rPh sb="5" eb="7">
      <t>クブン</t>
    </rPh>
    <phoneticPr fontId="2"/>
  </si>
  <si>
    <t>保育者の割合 (充足度)</t>
    <rPh sb="0" eb="2">
      <t>ホイク</t>
    </rPh>
    <rPh sb="2" eb="3">
      <t>シャ</t>
    </rPh>
    <rPh sb="4" eb="6">
      <t>ワリアイ</t>
    </rPh>
    <rPh sb="8" eb="10">
      <t>ジュウソク</t>
    </rPh>
    <rPh sb="10" eb="11">
      <t>ド</t>
    </rPh>
    <phoneticPr fontId="2"/>
  </si>
  <si>
    <t>ⓐ/Ⓑ</t>
    <phoneticPr fontId="2"/>
  </si>
  <si>
    <t>ⓐ/ⓑ</t>
    <phoneticPr fontId="2"/>
  </si>
  <si>
    <t>【有資格者の必要割合】</t>
    <rPh sb="1" eb="5">
      <t>ユウシカクシャ</t>
    </rPh>
    <rPh sb="6" eb="8">
      <t>ヒツヨウ</t>
    </rPh>
    <rPh sb="8" eb="10">
      <t>ワリアイ</t>
    </rPh>
    <phoneticPr fontId="2"/>
  </si>
  <si>
    <t>有資格者の割合 (充足度)</t>
    <rPh sb="0" eb="4">
      <t>ユウシカクシャ</t>
    </rPh>
    <rPh sb="5" eb="7">
      <t>ワリアイ</t>
    </rPh>
    <rPh sb="9" eb="11">
      <t>ジュウソク</t>
    </rPh>
    <rPh sb="11" eb="12">
      <t>ド</t>
    </rPh>
    <phoneticPr fontId="2"/>
  </si>
  <si>
    <t>Ⓐ/Ⓑ</t>
    <phoneticPr fontId="2"/>
  </si>
  <si>
    <t>Ⓐ/ⓑ</t>
    <phoneticPr fontId="2"/>
  </si>
  <si>
    <t>＊１</t>
    <phoneticPr fontId="2"/>
  </si>
  <si>
    <t>常勤の保育者数は、１日８時間（施設の開設時間が８時間未満の場合は当該時間）又は月160時間以上の職員数とする。</t>
    <rPh sb="0" eb="2">
      <t>ジョウキン</t>
    </rPh>
    <rPh sb="3" eb="5">
      <t>ホイク</t>
    </rPh>
    <rPh sb="5" eb="6">
      <t>シャ</t>
    </rPh>
    <rPh sb="6" eb="7">
      <t>スウ</t>
    </rPh>
    <rPh sb="10" eb="11">
      <t>ニチ</t>
    </rPh>
    <rPh sb="12" eb="14">
      <t>ジカン</t>
    </rPh>
    <rPh sb="15" eb="17">
      <t>シセツ</t>
    </rPh>
    <rPh sb="18" eb="20">
      <t>カイセツ</t>
    </rPh>
    <rPh sb="20" eb="22">
      <t>ジカン</t>
    </rPh>
    <rPh sb="24" eb="26">
      <t>ジカン</t>
    </rPh>
    <rPh sb="26" eb="28">
      <t>ミマン</t>
    </rPh>
    <rPh sb="29" eb="31">
      <t>バアイ</t>
    </rPh>
    <rPh sb="32" eb="34">
      <t>トウガイ</t>
    </rPh>
    <rPh sb="34" eb="36">
      <t>ジカン</t>
    </rPh>
    <rPh sb="37" eb="38">
      <t>マタ</t>
    </rPh>
    <rPh sb="39" eb="40">
      <t>ツキ</t>
    </rPh>
    <rPh sb="43" eb="47">
      <t>ジカンイジョウ</t>
    </rPh>
    <rPh sb="48" eb="51">
      <t>ショクインスウ</t>
    </rPh>
    <phoneticPr fontId="2"/>
  </si>
  <si>
    <t>＊２</t>
  </si>
  <si>
    <t>非常勤の常勤換算は、常勤以外の者の月の述べ勤務時間の合計を160時間で除して、小数点第２位を切り上げて得られた数とする。</t>
    <rPh sb="0" eb="3">
      <t>ヒジョウキン</t>
    </rPh>
    <rPh sb="4" eb="6">
      <t>ジョウキン</t>
    </rPh>
    <rPh sb="6" eb="8">
      <t>カンザン</t>
    </rPh>
    <rPh sb="10" eb="12">
      <t>ジョウキン</t>
    </rPh>
    <rPh sb="12" eb="14">
      <t>イガイ</t>
    </rPh>
    <rPh sb="15" eb="16">
      <t>モノ</t>
    </rPh>
    <rPh sb="17" eb="18">
      <t>ツキ</t>
    </rPh>
    <rPh sb="19" eb="20">
      <t>ノ</t>
    </rPh>
    <rPh sb="21" eb="23">
      <t>キンム</t>
    </rPh>
    <rPh sb="23" eb="25">
      <t>ジカン</t>
    </rPh>
    <rPh sb="26" eb="28">
      <t>ゴウケイ</t>
    </rPh>
    <rPh sb="32" eb="34">
      <t>ジカン</t>
    </rPh>
    <rPh sb="35" eb="36">
      <t>ジョ</t>
    </rPh>
    <rPh sb="39" eb="42">
      <t>ショウスウテン</t>
    </rPh>
    <rPh sb="42" eb="43">
      <t>ダイ</t>
    </rPh>
    <rPh sb="44" eb="45">
      <t>イ</t>
    </rPh>
    <rPh sb="46" eb="47">
      <t>キ</t>
    </rPh>
    <rPh sb="48" eb="49">
      <t>ア</t>
    </rPh>
    <rPh sb="51" eb="52">
      <t>エ</t>
    </rPh>
    <rPh sb="55" eb="56">
      <t>スウ</t>
    </rPh>
    <phoneticPr fontId="2"/>
  </si>
  <si>
    <t>＊３</t>
  </si>
  <si>
    <t>保育者数の「有資格者」は、保育士、看護師、保健師又は助産師のみとする （幼稚園教諭は「無資格者」として算定する）。</t>
    <rPh sb="0" eb="2">
      <t>ホイク</t>
    </rPh>
    <rPh sb="2" eb="3">
      <t>シャ</t>
    </rPh>
    <rPh sb="3" eb="4">
      <t>スウ</t>
    </rPh>
    <rPh sb="6" eb="10">
      <t>ユウシカクシャ</t>
    </rPh>
    <rPh sb="13" eb="16">
      <t>ホイクシ</t>
    </rPh>
    <rPh sb="17" eb="20">
      <t>カンゴシ</t>
    </rPh>
    <rPh sb="21" eb="24">
      <t>ホケンシ</t>
    </rPh>
    <rPh sb="24" eb="25">
      <t>マタ</t>
    </rPh>
    <rPh sb="26" eb="29">
      <t>ジョサンシ</t>
    </rPh>
    <rPh sb="36" eb="39">
      <t>ヨウチエン</t>
    </rPh>
    <rPh sb="39" eb="41">
      <t>キョウユ</t>
    </rPh>
    <rPh sb="43" eb="46">
      <t>ムシカク</t>
    </rPh>
    <rPh sb="46" eb="47">
      <t>シャ</t>
    </rPh>
    <rPh sb="51" eb="53">
      <t>サンテイ</t>
    </rPh>
    <phoneticPr fontId="2"/>
  </si>
  <si>
    <t>＊４</t>
    <phoneticPr fontId="2"/>
  </si>
  <si>
    <t>保育者の配置状況が藤沢型認定保育施設事業実施要綱の基準を満たしているかは、年度の初日の前日時点の年齢での判断を優先する。</t>
    <rPh sb="0" eb="2">
      <t>ホイク</t>
    </rPh>
    <rPh sb="2" eb="3">
      <t>シャ</t>
    </rPh>
    <rPh sb="4" eb="6">
      <t>ハイチ</t>
    </rPh>
    <rPh sb="6" eb="8">
      <t>ジョウキョウ</t>
    </rPh>
    <rPh sb="9" eb="11">
      <t>フジサワ</t>
    </rPh>
    <rPh sb="11" eb="12">
      <t>ガタ</t>
    </rPh>
    <rPh sb="12" eb="14">
      <t>ニンテイ</t>
    </rPh>
    <rPh sb="14" eb="16">
      <t>ホイク</t>
    </rPh>
    <rPh sb="16" eb="18">
      <t>シセツ</t>
    </rPh>
    <rPh sb="18" eb="20">
      <t>ジギョウ</t>
    </rPh>
    <rPh sb="20" eb="22">
      <t>ジッシ</t>
    </rPh>
    <rPh sb="22" eb="24">
      <t>ヨウコウ</t>
    </rPh>
    <rPh sb="25" eb="27">
      <t>キジュン</t>
    </rPh>
    <rPh sb="28" eb="29">
      <t>ミ</t>
    </rPh>
    <rPh sb="37" eb="39">
      <t>ネンド</t>
    </rPh>
    <rPh sb="40" eb="42">
      <t>ショニチ</t>
    </rPh>
    <rPh sb="43" eb="45">
      <t>ゼンジツ</t>
    </rPh>
    <rPh sb="45" eb="47">
      <t>ジテン</t>
    </rPh>
    <rPh sb="48" eb="50">
      <t>ネンレイ</t>
    </rPh>
    <rPh sb="52" eb="54">
      <t>ハンダン</t>
    </rPh>
    <rPh sb="55" eb="57">
      <t>ユウセン</t>
    </rPh>
    <phoneticPr fontId="2"/>
  </si>
  <si>
    <t>【保育従事者の状況】</t>
    <rPh sb="1" eb="3">
      <t>ホイク</t>
    </rPh>
    <rPh sb="3" eb="6">
      <t>ジュウジシャ</t>
    </rPh>
    <rPh sb="7" eb="9">
      <t>ジョウキョウ</t>
    </rPh>
    <phoneticPr fontId="2"/>
  </si>
  <si>
    <t>№</t>
    <phoneticPr fontId="2"/>
  </si>
  <si>
    <r>
      <t xml:space="preserve"> 職位
 </t>
    </r>
    <r>
      <rPr>
        <sz val="9"/>
        <color theme="1"/>
        <rFont val="ＭＳ 明朝"/>
        <family val="1"/>
        <charset val="128"/>
      </rPr>
      <t>又は</t>
    </r>
    <r>
      <rPr>
        <sz val="12"/>
        <color theme="1"/>
        <rFont val="ＭＳ 明朝"/>
        <family val="1"/>
        <charset val="128"/>
      </rPr>
      <t xml:space="preserve">
 職務</t>
    </r>
    <r>
      <rPr>
        <vertAlign val="superscript"/>
        <sz val="12"/>
        <color theme="1"/>
        <rFont val="ＭＳ 明朝"/>
        <family val="1"/>
        <charset val="128"/>
      </rPr>
      <t>*5</t>
    </r>
    <rPh sb="1" eb="3">
      <t>ショクイ</t>
    </rPh>
    <rPh sb="5" eb="6">
      <t>マタ</t>
    </rPh>
    <rPh sb="9" eb="11">
      <t>ショクム</t>
    </rPh>
    <phoneticPr fontId="2"/>
  </si>
  <si>
    <t>保育
従事</t>
    <rPh sb="0" eb="2">
      <t>ホイク</t>
    </rPh>
    <rPh sb="3" eb="5">
      <t>ジュウジ</t>
    </rPh>
    <phoneticPr fontId="2"/>
  </si>
  <si>
    <t>職員氏名</t>
    <rPh sb="0" eb="2">
      <t>ショクイン</t>
    </rPh>
    <rPh sb="2" eb="4">
      <t>シメイ</t>
    </rPh>
    <phoneticPr fontId="2"/>
  </si>
  <si>
    <t>常勤・
非常勤
　の別</t>
    <rPh sb="0" eb="2">
      <t>ジョウキン</t>
    </rPh>
    <rPh sb="4" eb="7">
      <t>ヒジョウキン</t>
    </rPh>
    <rPh sb="10" eb="11">
      <t>ベツ</t>
    </rPh>
    <phoneticPr fontId="2"/>
  </si>
  <si>
    <t>勤務時間
実　　績</t>
    <rPh sb="0" eb="2">
      <t>キンム</t>
    </rPh>
    <rPh sb="2" eb="4">
      <t>ジカン</t>
    </rPh>
    <rPh sb="5" eb="6">
      <t>ジツ</t>
    </rPh>
    <rPh sb="8" eb="9">
      <t>イサオ</t>
    </rPh>
    <phoneticPr fontId="2"/>
  </si>
  <si>
    <t>保育従事者の
資格の有無・種類</t>
    <rPh sb="0" eb="2">
      <t>ホイク</t>
    </rPh>
    <rPh sb="2" eb="5">
      <t>ジュウジシャ</t>
    </rPh>
    <rPh sb="7" eb="9">
      <t>シカク</t>
    </rPh>
    <rPh sb="10" eb="12">
      <t>ウム</t>
    </rPh>
    <rPh sb="13" eb="15">
      <t>シュルイ</t>
    </rPh>
    <phoneticPr fontId="2"/>
  </si>
  <si>
    <r>
      <t>経験年数</t>
    </r>
    <r>
      <rPr>
        <vertAlign val="superscript"/>
        <sz val="12"/>
        <color theme="1"/>
        <rFont val="ＭＳ Ｐ明朝"/>
        <family val="1"/>
        <charset val="128"/>
      </rPr>
      <t>*6</t>
    </r>
    <rPh sb="0" eb="2">
      <t>ケイケン</t>
    </rPh>
    <rPh sb="2" eb="4">
      <t>ネンスウ</t>
    </rPh>
    <phoneticPr fontId="2"/>
  </si>
  <si>
    <r>
      <t>年度中の変動</t>
    </r>
    <r>
      <rPr>
        <vertAlign val="superscript"/>
        <sz val="12"/>
        <color theme="1"/>
        <rFont val="ＭＳ 明朝"/>
        <family val="1"/>
        <charset val="128"/>
      </rPr>
      <t>*7</t>
    </r>
    <rPh sb="0" eb="3">
      <t>ネンドチュウ</t>
    </rPh>
    <rPh sb="4" eb="6">
      <t>ヘンドウ</t>
    </rPh>
    <phoneticPr fontId="2"/>
  </si>
  <si>
    <t>常勤
(有資格)</t>
    <rPh sb="0" eb="2">
      <t>ジョウキン</t>
    </rPh>
    <rPh sb="4" eb="5">
      <t>ユウ</t>
    </rPh>
    <rPh sb="5" eb="7">
      <t>シカク</t>
    </rPh>
    <phoneticPr fontId="2"/>
  </si>
  <si>
    <t>常勤
(無資格)</t>
    <rPh sb="0" eb="2">
      <t>ジョウキン</t>
    </rPh>
    <rPh sb="4" eb="5">
      <t>ム</t>
    </rPh>
    <rPh sb="5" eb="7">
      <t>シカク</t>
    </rPh>
    <phoneticPr fontId="2"/>
  </si>
  <si>
    <t>非常勤
(有資格)</t>
    <rPh sb="0" eb="3">
      <t>ヒジョウキン</t>
    </rPh>
    <rPh sb="5" eb="6">
      <t>ユウ</t>
    </rPh>
    <rPh sb="6" eb="8">
      <t>シカク</t>
    </rPh>
    <phoneticPr fontId="2"/>
  </si>
  <si>
    <t>非常勤
(無資格)</t>
    <rPh sb="0" eb="3">
      <t>ヒジョウキン</t>
    </rPh>
    <rPh sb="5" eb="8">
      <t>ムシカク</t>
    </rPh>
    <phoneticPr fontId="2"/>
  </si>
  <si>
    <t>(単位：時間)</t>
    <rPh sb="1" eb="3">
      <t>タンイ</t>
    </rPh>
    <rPh sb="4" eb="6">
      <t>ジカン</t>
    </rPh>
    <phoneticPr fontId="2"/>
  </si>
  <si>
    <t>登録番号</t>
    <rPh sb="0" eb="2">
      <t>トウロク</t>
    </rPh>
    <rPh sb="2" eb="4">
      <t>バンゴウ</t>
    </rPh>
    <phoneticPr fontId="2"/>
  </si>
  <si>
    <t>理由</t>
    <rPh sb="0" eb="2">
      <t>リユウ</t>
    </rPh>
    <phoneticPr fontId="2"/>
  </si>
  <si>
    <t>変動日等</t>
    <rPh sb="0" eb="2">
      <t>ヘンドウ</t>
    </rPh>
    <rPh sb="2" eb="3">
      <t>ビ</t>
    </rPh>
    <rPh sb="3" eb="4">
      <t>トウ</t>
    </rPh>
    <phoneticPr fontId="2"/>
  </si>
  <si>
    <t xml:space="preserve">
号</t>
    <rPh sb="1" eb="2">
      <t>ゴウ</t>
    </rPh>
    <phoneticPr fontId="2"/>
  </si>
  <si>
    <t>＊５</t>
    <phoneticPr fontId="2"/>
  </si>
  <si>
    <t>「職位又は職務」欄は、「施設長」「主任」等の職位、又は「保育」「調理」「事務」等の職務（担当業務等）とする。</t>
    <rPh sb="1" eb="3">
      <t>ショクイ</t>
    </rPh>
    <rPh sb="3" eb="4">
      <t>マタ</t>
    </rPh>
    <rPh sb="5" eb="7">
      <t>ショクム</t>
    </rPh>
    <rPh sb="8" eb="9">
      <t>ラン</t>
    </rPh>
    <rPh sb="12" eb="15">
      <t>シセツチョウ</t>
    </rPh>
    <rPh sb="17" eb="19">
      <t>シュニン</t>
    </rPh>
    <rPh sb="20" eb="21">
      <t>トウ</t>
    </rPh>
    <rPh sb="22" eb="24">
      <t>ショクイ</t>
    </rPh>
    <rPh sb="25" eb="26">
      <t>マタ</t>
    </rPh>
    <rPh sb="28" eb="30">
      <t>ホイク</t>
    </rPh>
    <rPh sb="32" eb="34">
      <t>チョウリ</t>
    </rPh>
    <rPh sb="36" eb="38">
      <t>ジム</t>
    </rPh>
    <rPh sb="39" eb="40">
      <t>トウ</t>
    </rPh>
    <rPh sb="41" eb="43">
      <t>ショクム</t>
    </rPh>
    <rPh sb="44" eb="46">
      <t>タントウ</t>
    </rPh>
    <rPh sb="46" eb="48">
      <t>ギョウム</t>
    </rPh>
    <rPh sb="48" eb="49">
      <t>トウ</t>
    </rPh>
    <phoneticPr fontId="2"/>
  </si>
  <si>
    <t>＊６</t>
    <phoneticPr fontId="2"/>
  </si>
  <si>
    <t>「経験年数」欄は、４月１日時点の当該施設での経験年数に、今まで認可保育所、地域型保育事業、幼稚園、又は認定こども園で勤務した年数を</t>
    <rPh sb="1" eb="3">
      <t>ケイケン</t>
    </rPh>
    <rPh sb="3" eb="5">
      <t>ネンスウ</t>
    </rPh>
    <rPh sb="6" eb="7">
      <t>ラン</t>
    </rPh>
    <phoneticPr fontId="2"/>
  </si>
  <si>
    <t>足した年数とする。</t>
    <phoneticPr fontId="2"/>
  </si>
  <si>
    <t>＊７</t>
    <phoneticPr fontId="2"/>
  </si>
  <si>
    <t>「年度中の変動」の「理由」欄は「採用」「退職」「休職」「復職」等の変動理由、「変動日等」欄は変動が発生した年月日とする。</t>
    <rPh sb="1" eb="4">
      <t>ネンドチュウ</t>
    </rPh>
    <rPh sb="5" eb="7">
      <t>ヘンドウ</t>
    </rPh>
    <rPh sb="10" eb="12">
      <t>リユウ</t>
    </rPh>
    <rPh sb="13" eb="14">
      <t>ラン</t>
    </rPh>
    <rPh sb="16" eb="18">
      <t>サイヨウ</t>
    </rPh>
    <rPh sb="20" eb="22">
      <t>タイショク</t>
    </rPh>
    <rPh sb="24" eb="26">
      <t>キュウショク</t>
    </rPh>
    <rPh sb="28" eb="30">
      <t>フクショク</t>
    </rPh>
    <rPh sb="31" eb="32">
      <t>トウ</t>
    </rPh>
    <rPh sb="33" eb="35">
      <t>ヘンドウ</t>
    </rPh>
    <rPh sb="35" eb="37">
      <t>リユウ</t>
    </rPh>
    <rPh sb="39" eb="41">
      <t>ヘンドウ</t>
    </rPh>
    <rPh sb="41" eb="42">
      <t>ビ</t>
    </rPh>
    <rPh sb="42" eb="43">
      <t>トウ</t>
    </rPh>
    <rPh sb="44" eb="45">
      <t>ラン</t>
    </rPh>
    <rPh sb="46" eb="48">
      <t>ヘンドウ</t>
    </rPh>
    <rPh sb="49" eb="51">
      <t>ハッセイ</t>
    </rPh>
    <rPh sb="53" eb="56">
      <t>ネンガッピ</t>
    </rPh>
    <phoneticPr fontId="2"/>
  </si>
  <si>
    <t>新申２号様式</t>
    <phoneticPr fontId="2"/>
  </si>
  <si>
    <t>施　　　設</t>
    <rPh sb="0" eb="1">
      <t>シ</t>
    </rPh>
    <rPh sb="4" eb="5">
      <t>セツ</t>
    </rPh>
    <phoneticPr fontId="2"/>
  </si>
  <si>
    <t>別　紙　２</t>
    <rPh sb="0" eb="1">
      <t>ベツ</t>
    </rPh>
    <rPh sb="2" eb="3">
      <t>カミ</t>
    </rPh>
    <phoneticPr fontId="2"/>
  </si>
  <si>
    <r>
      <t>年度</t>
    </r>
    <r>
      <rPr>
        <sz val="11"/>
        <color rgb="FF3333CC"/>
        <rFont val="HG丸ｺﾞｼｯｸM-PRO"/>
        <family val="3"/>
        <charset val="128"/>
      </rPr>
      <t>(前期)</t>
    </r>
    <r>
      <rPr>
        <sz val="14"/>
        <color rgb="FF3333CC"/>
        <rFont val="HG丸ｺﾞｼｯｸM-PRO"/>
        <family val="3"/>
        <charset val="128"/>
      </rPr>
      <t>の初日</t>
    </r>
    <rPh sb="0" eb="2">
      <t>ネンド</t>
    </rPh>
    <rPh sb="3" eb="5">
      <t>ゼンキ</t>
    </rPh>
    <rPh sb="7" eb="9">
      <t>ショニチ</t>
    </rPh>
    <phoneticPr fontId="2"/>
  </si>
  <si>
    <t>年齢区分等</t>
    <rPh sb="0" eb="2">
      <t>ネンレイ</t>
    </rPh>
    <rPh sb="2" eb="4">
      <t>クブン</t>
    </rPh>
    <rPh sb="4" eb="5">
      <t>トウ</t>
    </rPh>
    <phoneticPr fontId="2"/>
  </si>
  <si>
    <t>０　　歳</t>
    <rPh sb="3" eb="4">
      <t>サイ</t>
    </rPh>
    <phoneticPr fontId="2"/>
  </si>
  <si>
    <t>１　　歳</t>
    <rPh sb="3" eb="4">
      <t>サイ</t>
    </rPh>
    <phoneticPr fontId="2"/>
  </si>
  <si>
    <t>２　　歳</t>
    <rPh sb="3" eb="4">
      <t>サイ</t>
    </rPh>
    <phoneticPr fontId="2"/>
  </si>
  <si>
    <t>３　　歳</t>
    <rPh sb="3" eb="4">
      <t>サイ</t>
    </rPh>
    <phoneticPr fontId="2"/>
  </si>
  <si>
    <t>４歳以上</t>
    <rPh sb="1" eb="2">
      <t>サイ</t>
    </rPh>
    <rPh sb="2" eb="4">
      <t>イジョウ</t>
    </rPh>
    <phoneticPr fontId="2"/>
  </si>
  <si>
    <t>後期の初日</t>
    <rPh sb="0" eb="2">
      <t>コウキ</t>
    </rPh>
    <rPh sb="3" eb="5">
      <t>ショニチ</t>
    </rPh>
    <phoneticPr fontId="2"/>
  </si>
  <si>
    <t>定員</t>
    <rPh sb="0" eb="2">
      <t>テイイン</t>
    </rPh>
    <phoneticPr fontId="2"/>
  </si>
  <si>
    <t>入所児童数</t>
    <rPh sb="0" eb="2">
      <t>ニュウショ</t>
    </rPh>
    <rPh sb="2" eb="4">
      <t>ジドウ</t>
    </rPh>
    <rPh sb="4" eb="5">
      <t>スウ</t>
    </rPh>
    <phoneticPr fontId="2"/>
  </si>
  <si>
    <t>（満年齢）</t>
    <rPh sb="1" eb="4">
      <t>マンネンレイ</t>
    </rPh>
    <phoneticPr fontId="2"/>
  </si>
  <si>
    <r>
      <t>保育従事者の必要数</t>
    </r>
    <r>
      <rPr>
        <vertAlign val="superscript"/>
        <sz val="12"/>
        <color theme="1"/>
        <rFont val="ＭＳ 明朝"/>
        <family val="1"/>
        <charset val="128"/>
      </rPr>
      <t>*1</t>
    </r>
    <rPh sb="0" eb="2">
      <t>ホイク</t>
    </rPh>
    <rPh sb="2" eb="5">
      <t>ジュウジシャ</t>
    </rPh>
    <rPh sb="6" eb="9">
      <t>ヒツヨウスウ</t>
    </rPh>
    <phoneticPr fontId="2"/>
  </si>
  <si>
    <t>入所児童数÷3</t>
    <rPh sb="0" eb="2">
      <t>ニュウショ</t>
    </rPh>
    <rPh sb="2" eb="4">
      <t>ジドウ</t>
    </rPh>
    <rPh sb="4" eb="5">
      <t>スウ</t>
    </rPh>
    <phoneticPr fontId="2"/>
  </si>
  <si>
    <t>入所児童数÷6</t>
    <rPh sb="0" eb="2">
      <t>ニュウショ</t>
    </rPh>
    <rPh sb="2" eb="4">
      <t>ジドウ</t>
    </rPh>
    <rPh sb="4" eb="5">
      <t>スウ</t>
    </rPh>
    <phoneticPr fontId="2"/>
  </si>
  <si>
    <t>入所児童数÷20</t>
    <rPh sb="0" eb="2">
      <t>ニュウショ</t>
    </rPh>
    <rPh sb="2" eb="4">
      <t>ジドウ</t>
    </rPh>
    <rPh sb="4" eb="5">
      <t>スウ</t>
    </rPh>
    <phoneticPr fontId="2"/>
  </si>
  <si>
    <t>入所児童数÷30</t>
    <rPh sb="0" eb="2">
      <t>ニュウショ</t>
    </rPh>
    <rPh sb="2" eb="4">
      <t>ジドウ</t>
    </rPh>
    <rPh sb="4" eb="5">
      <t>スウ</t>
    </rPh>
    <phoneticPr fontId="2"/>
  </si>
  <si>
    <t>「保育従事者の必要数」は、入所児童数を保育従事者１人あたりの児童数で除して、小数点第２位を切り上げて得られた数とする。</t>
    <rPh sb="1" eb="3">
      <t>ホイク</t>
    </rPh>
    <rPh sb="3" eb="6">
      <t>ジュウジシャ</t>
    </rPh>
    <rPh sb="7" eb="10">
      <t>ヒツヨウスウ</t>
    </rPh>
    <rPh sb="13" eb="15">
      <t>ニュウショ</t>
    </rPh>
    <rPh sb="15" eb="17">
      <t>ジドウ</t>
    </rPh>
    <rPh sb="17" eb="18">
      <t>スウ</t>
    </rPh>
    <rPh sb="19" eb="21">
      <t>ホイク</t>
    </rPh>
    <rPh sb="21" eb="24">
      <t>ジュウジシャ</t>
    </rPh>
    <rPh sb="25" eb="26">
      <t>ニン</t>
    </rPh>
    <rPh sb="30" eb="32">
      <t>ジドウ</t>
    </rPh>
    <rPh sb="32" eb="33">
      <t>スウ</t>
    </rPh>
    <phoneticPr fontId="2"/>
  </si>
  <si>
    <t>「補助事業対象児童数」は、当該年度の初日の前日時点の年齢によるものとする。</t>
    <rPh sb="1" eb="3">
      <t>ホジョ</t>
    </rPh>
    <rPh sb="3" eb="5">
      <t>ジギョウ</t>
    </rPh>
    <rPh sb="5" eb="7">
      <t>タイショウ</t>
    </rPh>
    <rPh sb="7" eb="9">
      <t>ジドウ</t>
    </rPh>
    <rPh sb="9" eb="10">
      <t>スウ</t>
    </rPh>
    <rPh sb="13" eb="15">
      <t>トウガイ</t>
    </rPh>
    <rPh sb="15" eb="17">
      <t>ネンド</t>
    </rPh>
    <rPh sb="18" eb="20">
      <t>ショニチ</t>
    </rPh>
    <rPh sb="21" eb="23">
      <t>ゼンジツ</t>
    </rPh>
    <rPh sb="23" eb="25">
      <t>ジテン</t>
    </rPh>
    <rPh sb="26" eb="28">
      <t>ネンレイ</t>
    </rPh>
    <phoneticPr fontId="2"/>
  </si>
  <si>
    <t>【連絡欄】</t>
    <rPh sb="1" eb="3">
      <t>レンラク</t>
    </rPh>
    <rPh sb="3" eb="4">
      <t>ラン</t>
    </rPh>
    <phoneticPr fontId="2"/>
  </si>
  <si>
    <t>【児童数】</t>
    <rPh sb="1" eb="3">
      <t>ジドウ</t>
    </rPh>
    <rPh sb="3" eb="4">
      <t>スウ</t>
    </rPh>
    <phoneticPr fontId="2"/>
  </si>
  <si>
    <t>※ 「年齢」は、当該年度の初日の前日時点の年齢を基本とする。　ただし、（　）内の年齢は、報告基準日における満年齢とする。</t>
    <rPh sb="3" eb="5">
      <t>ネンレイ</t>
    </rPh>
    <rPh sb="8" eb="10">
      <t>トウガイ</t>
    </rPh>
    <rPh sb="10" eb="12">
      <t>ネンド</t>
    </rPh>
    <rPh sb="13" eb="15">
      <t>ショニチ</t>
    </rPh>
    <rPh sb="16" eb="18">
      <t>ゼンジツ</t>
    </rPh>
    <rPh sb="18" eb="20">
      <t>ジテン</t>
    </rPh>
    <rPh sb="21" eb="23">
      <t>ネンレイ</t>
    </rPh>
    <rPh sb="24" eb="26">
      <t>キホン</t>
    </rPh>
    <rPh sb="38" eb="39">
      <t>ナイ</t>
    </rPh>
    <rPh sb="40" eb="42">
      <t>ネンレイ</t>
    </rPh>
    <rPh sb="44" eb="46">
      <t>ホウコク</t>
    </rPh>
    <rPh sb="46" eb="49">
      <t>キジュンビ</t>
    </rPh>
    <rPh sb="53" eb="56">
      <t>マンネンレイ</t>
    </rPh>
    <phoneticPr fontId="2"/>
  </si>
  <si>
    <t>児童氏名</t>
    <rPh sb="0" eb="2">
      <t>ジドウ</t>
    </rPh>
    <rPh sb="2" eb="4">
      <t>シメイ</t>
    </rPh>
    <phoneticPr fontId="2"/>
  </si>
  <si>
    <t>生年月日</t>
    <rPh sb="0" eb="2">
      <t>セイネン</t>
    </rPh>
    <rPh sb="2" eb="4">
      <t>ガッピ</t>
    </rPh>
    <phoneticPr fontId="2"/>
  </si>
  <si>
    <r>
      <t>年齢</t>
    </r>
    <r>
      <rPr>
        <vertAlign val="superscript"/>
        <sz val="12"/>
        <color theme="1"/>
        <rFont val="ＭＳ 明朝"/>
        <family val="1"/>
        <charset val="128"/>
      </rPr>
      <t>※</t>
    </r>
    <rPh sb="0" eb="2">
      <t>ネンレイ</t>
    </rPh>
    <phoneticPr fontId="2"/>
  </si>
  <si>
    <t>入所年月日</t>
    <rPh sb="0" eb="2">
      <t>ニュウショ</t>
    </rPh>
    <rPh sb="2" eb="5">
      <t>ネンガッピ</t>
    </rPh>
    <phoneticPr fontId="2"/>
  </si>
  <si>
    <t>退所年月日</t>
    <rPh sb="0" eb="2">
      <t>タイショ</t>
    </rPh>
    <rPh sb="2" eb="5">
      <t>ネンガッピ</t>
    </rPh>
    <phoneticPr fontId="2"/>
  </si>
  <si>
    <t>保育を必要とする事由</t>
    <rPh sb="0" eb="2">
      <t>ホイク</t>
    </rPh>
    <rPh sb="3" eb="5">
      <t>ヒツヨウ</t>
    </rPh>
    <rPh sb="8" eb="10">
      <t>ジユウ</t>
    </rPh>
    <phoneticPr fontId="2"/>
  </si>
  <si>
    <t>施設利用等に係る
特記事項等</t>
    <rPh sb="0" eb="2">
      <t>シセツ</t>
    </rPh>
    <rPh sb="2" eb="4">
      <t>リヨウ</t>
    </rPh>
    <rPh sb="4" eb="5">
      <t>トウ</t>
    </rPh>
    <rPh sb="6" eb="7">
      <t>カカ</t>
    </rPh>
    <rPh sb="9" eb="11">
      <t>トッキ</t>
    </rPh>
    <rPh sb="11" eb="13">
      <t>ジコウ</t>
    </rPh>
    <rPh sb="13" eb="14">
      <t>トウ</t>
    </rPh>
    <phoneticPr fontId="2"/>
  </si>
  <si>
    <t>当月
在籍</t>
    <rPh sb="0" eb="2">
      <t>トウゲツ</t>
    </rPh>
    <rPh sb="3" eb="5">
      <t>ザイセキ</t>
    </rPh>
    <phoneticPr fontId="2"/>
  </si>
  <si>
    <t>児童数</t>
    <rPh sb="0" eb="2">
      <t>ジドウ</t>
    </rPh>
    <rPh sb="2" eb="3">
      <t>スウ</t>
    </rPh>
    <phoneticPr fontId="2"/>
  </si>
  <si>
    <t>備　　考</t>
    <rPh sb="0" eb="1">
      <t>ソナエ</t>
    </rPh>
    <rPh sb="3" eb="4">
      <t>コウ</t>
    </rPh>
    <phoneticPr fontId="2"/>
  </si>
  <si>
    <t>クラス年齢</t>
    <rPh sb="3" eb="5">
      <t>ネンレイ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</si>
</sst>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 &quot;人&quot;"/>
    <numFmt numFmtId="177" formatCode="0\ &quot;時間&quot;"/>
    <numFmt numFmtId="178" formatCode="0.0\ &quot;人&quot;"/>
    <numFmt numFmtId="179" formatCode="&quot;(&quot;yyyy\.m\.d&quot;時点)&quot;"/>
    <numFmt numFmtId="180" formatCode="0.0%"/>
    <numFmt numFmtId="181" formatCode="#,##0.00_ "/>
    <numFmt numFmtId="182" formatCode="0&quot;年&quot;"/>
    <numFmt numFmtId="183" formatCode="0&quot;月&quot;"/>
    <numFmt numFmtId="184" formatCode="yyyy&quot;年&quot;m&quot;月&quot;d&quot;日&quot;\ &quot;時点&quot;"/>
    <numFmt numFmtId="185" formatCode="0\ &quot;名&quot;"/>
    <numFmt numFmtId="186" formatCode="[$-411]ge\.mm\.dd"/>
    <numFmt numFmtId="187" formatCode="\(0\)"/>
  </numFmts>
  <fonts count="3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4"/>
      <color theme="1"/>
      <name val="ＭＳ ゴシック"/>
      <family val="3"/>
      <charset val="128"/>
    </font>
    <font>
      <b/>
      <sz val="18"/>
      <color theme="1"/>
      <name val="Arial"/>
      <family val="2"/>
    </font>
    <font>
      <sz val="12"/>
      <color rgb="FF3333CC"/>
      <name val="ＭＳ Ｐゴシック"/>
      <family val="3"/>
      <charset val="128"/>
    </font>
    <font>
      <b/>
      <sz val="12"/>
      <color theme="1"/>
      <name val="ＭＳ 明朝"/>
      <family val="1"/>
      <charset val="128"/>
    </font>
    <font>
      <b/>
      <sz val="20"/>
      <color theme="1"/>
      <name val="ＭＳ ゴシック"/>
      <family val="3"/>
      <charset val="128"/>
    </font>
    <font>
      <b/>
      <sz val="12"/>
      <color rgb="FF3333CC"/>
      <name val="ＭＳ Ｐゴシック"/>
      <family val="3"/>
      <charset val="128"/>
    </font>
    <font>
      <sz val="14"/>
      <color theme="1"/>
      <name val="ＭＳ 明朝"/>
      <family val="1"/>
      <charset val="128"/>
    </font>
    <font>
      <sz val="16"/>
      <color theme="1"/>
      <name val="ＭＳ Ｐ明朝"/>
      <family val="1"/>
      <charset val="128"/>
    </font>
    <font>
      <sz val="10"/>
      <color theme="1"/>
      <name val="ＭＳ 明朝"/>
      <family val="1"/>
      <charset val="128"/>
    </font>
    <font>
      <sz val="12"/>
      <color theme="1"/>
      <name val="ＭＳ Ｐ明朝"/>
      <family val="1"/>
      <charset val="128"/>
    </font>
    <font>
      <sz val="12"/>
      <color theme="1"/>
      <name val="ＭＳ ゴシック"/>
      <family val="3"/>
      <charset val="128"/>
    </font>
    <font>
      <vertAlign val="superscript"/>
      <sz val="12"/>
      <color theme="1"/>
      <name val="ＭＳ Ｐ明朝"/>
      <family val="1"/>
      <charset val="128"/>
    </font>
    <font>
      <vertAlign val="superscript"/>
      <sz val="12"/>
      <color theme="1"/>
      <name val="ＭＳ 明朝"/>
      <family val="1"/>
      <charset val="128"/>
    </font>
    <font>
      <vertAlign val="superscript"/>
      <sz val="12"/>
      <color theme="1"/>
      <name val="ＭＳ Ｐゴシック"/>
      <family val="3"/>
      <charset val="128"/>
    </font>
    <font>
      <sz val="12"/>
      <color theme="0" tint="-0.499984740745262"/>
      <name val="ＭＳ 明朝"/>
      <family val="1"/>
      <charset val="128"/>
    </font>
    <font>
      <sz val="9"/>
      <color theme="0" tint="-0.499984740745262"/>
      <name val="ＭＳ Ｐ明朝"/>
      <family val="1"/>
      <charset val="128"/>
    </font>
    <font>
      <sz val="9"/>
      <color theme="1"/>
      <name val="ＭＳ Ｐ明朝"/>
      <family val="1"/>
      <charset val="128"/>
    </font>
    <font>
      <sz val="11"/>
      <color theme="1"/>
      <name val="ＭＳ ゴシック"/>
      <family val="3"/>
      <charset val="128"/>
    </font>
    <font>
      <sz val="14"/>
      <color rgb="FF3333CC"/>
      <name val="ＭＳ Ｐ明朝"/>
      <family val="1"/>
      <charset val="128"/>
    </font>
    <font>
      <b/>
      <sz val="12"/>
      <color rgb="FF3333CC"/>
      <name val="ＭＳ Ｐゴシック"/>
      <family val="3"/>
      <charset val="128"/>
      <scheme val="minor"/>
    </font>
    <font>
      <sz val="12"/>
      <color theme="1"/>
      <name val="Century"/>
      <family val="1"/>
    </font>
    <font>
      <sz val="9"/>
      <color theme="1"/>
      <name val="ＭＳ 明朝"/>
      <family val="1"/>
      <charset val="128"/>
    </font>
    <font>
      <sz val="11"/>
      <color rgb="FF3333CC"/>
      <name val="ＭＳ Ｐ明朝"/>
      <family val="1"/>
      <charset val="128"/>
    </font>
    <font>
      <sz val="11"/>
      <color rgb="FF3333CC"/>
      <name val="ＭＳ 明朝"/>
      <family val="1"/>
      <charset val="128"/>
    </font>
    <font>
      <sz val="11"/>
      <color theme="1"/>
      <name val="Century"/>
      <family val="1"/>
    </font>
    <font>
      <sz val="10"/>
      <color theme="1"/>
      <name val="ＭＳ Ｐ明朝"/>
      <family val="1"/>
      <charset val="128"/>
    </font>
    <font>
      <sz val="11"/>
      <color theme="1"/>
      <name val="ＭＳ Ｐ明朝"/>
      <family val="1"/>
      <charset val="128"/>
    </font>
    <font>
      <sz val="14"/>
      <color rgb="FF3333CC"/>
      <name val="HG丸ｺﾞｼｯｸM-PRO"/>
      <family val="3"/>
      <charset val="128"/>
    </font>
    <font>
      <sz val="11"/>
      <color rgb="FF3333CC"/>
      <name val="HG丸ｺﾞｼｯｸM-PRO"/>
      <family val="3"/>
      <charset val="128"/>
    </font>
    <font>
      <sz val="16"/>
      <color rgb="FF3333CC"/>
      <name val="Arial"/>
      <family val="2"/>
    </font>
    <font>
      <sz val="12"/>
      <color rgb="FF3333CC"/>
      <name val="ＭＳ 明朝"/>
      <family val="1"/>
      <charset val="128"/>
    </font>
    <font>
      <sz val="12"/>
      <color rgb="FF3333CC"/>
      <name val="ＭＳ Ｐ明朝"/>
      <family val="1"/>
      <charset val="128"/>
    </font>
    <font>
      <sz val="12"/>
      <name val="ＭＳ 明朝"/>
      <family val="1"/>
      <charset val="128"/>
    </font>
  </fonts>
  <fills count="3">
    <fill>
      <patternFill patternType="none"/>
    </fill>
    <fill>
      <patternFill patternType="gray125"/>
    </fill>
    <fill>
      <patternFill patternType="solid">
        <fgColor rgb="FFFFFFCC"/>
        <bgColor indexed="64"/>
      </patternFill>
    </fill>
  </fills>
  <borders count="135">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double">
        <color auto="1"/>
      </top>
      <bottom style="hair">
        <color auto="1"/>
      </bottom>
      <diagonal/>
    </border>
    <border>
      <left style="double">
        <color auto="1"/>
      </left>
      <right style="thin">
        <color auto="1"/>
      </right>
      <top style="double">
        <color auto="1"/>
      </top>
      <bottom style="hair">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double">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double">
        <color auto="1"/>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auto="1"/>
      </left>
      <right/>
      <top style="double">
        <color auto="1"/>
      </top>
      <bottom style="thin">
        <color auto="1"/>
      </bottom>
      <diagonal/>
    </border>
    <border>
      <left/>
      <right style="double">
        <color auto="1"/>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top style="thin">
        <color auto="1"/>
      </top>
      <bottom style="hair">
        <color auto="1"/>
      </bottom>
      <diagonal/>
    </border>
    <border>
      <left/>
      <right style="double">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style="double">
        <color auto="1"/>
      </right>
      <top style="hair">
        <color auto="1"/>
      </top>
      <bottom style="thin">
        <color auto="1"/>
      </bottom>
      <diagonal/>
    </border>
    <border>
      <left style="thin">
        <color auto="1"/>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rgb="FF3333CC"/>
      </left>
      <right style="thin">
        <color rgb="FF3333CC"/>
      </right>
      <top style="thin">
        <color rgb="FF3333CC"/>
      </top>
      <bottom style="thin">
        <color rgb="FF3333CC"/>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rgb="FF3333CC"/>
      </left>
      <right style="thin">
        <color rgb="FF3333CC"/>
      </right>
      <top style="thin">
        <color rgb="FF3333CC"/>
      </top>
      <bottom/>
      <diagonal/>
    </border>
    <border>
      <left style="thin">
        <color rgb="FF3333CC"/>
      </left>
      <right/>
      <top style="thin">
        <color rgb="FF3333CC"/>
      </top>
      <bottom/>
      <diagonal/>
    </border>
    <border>
      <left/>
      <right style="thin">
        <color rgb="FF3333CC"/>
      </right>
      <top style="thin">
        <color rgb="FF3333CC"/>
      </top>
      <bottom/>
      <diagonal/>
    </border>
    <border>
      <left style="thin">
        <color auto="1"/>
      </left>
      <right style="thin">
        <color auto="1"/>
      </right>
      <top/>
      <bottom style="double">
        <color auto="1"/>
      </bottom>
      <diagonal/>
    </border>
    <border>
      <left/>
      <right/>
      <top/>
      <bottom style="double">
        <color auto="1"/>
      </bottom>
      <diagonal/>
    </border>
    <border>
      <left style="hair">
        <color auto="1"/>
      </left>
      <right style="thin">
        <color auto="1"/>
      </right>
      <top style="hair">
        <color auto="1"/>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hair">
        <color auto="1"/>
      </right>
      <top style="hair">
        <color auto="1"/>
      </top>
      <bottom style="double">
        <color auto="1"/>
      </bottom>
      <diagonal/>
    </border>
    <border>
      <left style="thin">
        <color rgb="FF3333CC"/>
      </left>
      <right style="thin">
        <color rgb="FF3333CC"/>
      </right>
      <top/>
      <bottom style="double">
        <color rgb="FF3333CC"/>
      </bottom>
      <diagonal/>
    </border>
    <border>
      <left style="thin">
        <color rgb="FF3333CC"/>
      </left>
      <right/>
      <top/>
      <bottom style="double">
        <color rgb="FF3333CC"/>
      </bottom>
      <diagonal/>
    </border>
    <border>
      <left style="hair">
        <color rgb="FF3333CC"/>
      </left>
      <right style="thin">
        <color rgb="FF3333CC"/>
      </right>
      <top style="hair">
        <color rgb="FF3333CC"/>
      </top>
      <bottom style="double">
        <color rgb="FF3333CC"/>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rgb="FF3333CC"/>
      </left>
      <right style="thin">
        <color rgb="FF3333CC"/>
      </right>
      <top/>
      <bottom style="thin">
        <color rgb="FF3333CC"/>
      </bottom>
      <diagonal/>
    </border>
    <border>
      <left style="thin">
        <color rgb="FF3333CC"/>
      </left>
      <right style="thin">
        <color rgb="FF3333CC"/>
      </right>
      <top style="double">
        <color rgb="FF3333CC"/>
      </top>
      <bottom style="thin">
        <color rgb="FF3333CC"/>
      </bottom>
      <diagonal/>
    </border>
    <border>
      <left style="thin">
        <color rgb="FF3333CC"/>
      </left>
      <right/>
      <top/>
      <bottom style="thin">
        <color rgb="FF3333CC"/>
      </bottom>
      <diagonal/>
    </border>
    <border>
      <left style="hair">
        <color rgb="FF3333CC"/>
      </left>
      <right style="thin">
        <color rgb="FF3333CC"/>
      </right>
      <top style="double">
        <color rgb="FF3333CC"/>
      </top>
      <bottom style="thin">
        <color rgb="FF3333CC"/>
      </bottom>
      <diagonal/>
    </border>
    <border>
      <left style="thin">
        <color rgb="FF3333CC"/>
      </left>
      <right style="hair">
        <color rgb="FF3333CC"/>
      </right>
      <top style="double">
        <color rgb="FF3333CC"/>
      </top>
      <bottom style="thin">
        <color rgb="FF3333CC"/>
      </bottom>
      <diagonal/>
    </border>
    <border>
      <left style="thin">
        <color auto="1"/>
      </left>
      <right style="thin">
        <color auto="1"/>
      </right>
      <top style="thin">
        <color auto="1"/>
      </top>
      <bottom style="thin">
        <color auto="1"/>
      </bottom>
      <diagonal/>
    </border>
    <border>
      <left style="thin">
        <color rgb="FF3333CC"/>
      </left>
      <right/>
      <top style="thin">
        <color rgb="FF3333CC"/>
      </top>
      <bottom style="thin">
        <color rgb="FF3333CC"/>
      </bottom>
      <diagonal/>
    </border>
    <border>
      <left style="hair">
        <color rgb="FF3333CC"/>
      </left>
      <right style="thin">
        <color rgb="FF3333CC"/>
      </right>
      <top style="thin">
        <color rgb="FF3333CC"/>
      </top>
      <bottom style="thin">
        <color rgb="FF3333CC"/>
      </bottom>
      <diagonal/>
    </border>
    <border>
      <left style="thin">
        <color rgb="FF3333CC"/>
      </left>
      <right style="hair">
        <color rgb="FF3333CC"/>
      </right>
      <top style="thin">
        <color rgb="FF3333CC"/>
      </top>
      <bottom style="thin">
        <color rgb="FF3333CC"/>
      </bottom>
      <diagonal/>
    </border>
    <border>
      <left/>
      <right/>
      <top style="thin">
        <color rgb="FF3333CC"/>
      </top>
      <bottom style="thin">
        <color rgb="FF3333CC"/>
      </bottom>
      <diagonal/>
    </border>
    <border>
      <left/>
      <right style="thin">
        <color rgb="FF3333CC"/>
      </right>
      <top style="thin">
        <color rgb="FF3333CC"/>
      </top>
      <bottom style="thin">
        <color rgb="FF3333CC"/>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diagonalDown="1">
      <left style="double">
        <color auto="1"/>
      </left>
      <right style="thin">
        <color auto="1"/>
      </right>
      <top style="double">
        <color auto="1"/>
      </top>
      <bottom style="thin">
        <color auto="1"/>
      </bottom>
      <diagonal style="hair">
        <color auto="1"/>
      </diagonal>
    </border>
    <border diagonalDown="1">
      <left style="thin">
        <color auto="1"/>
      </left>
      <right style="thin">
        <color auto="1"/>
      </right>
      <top style="double">
        <color auto="1"/>
      </top>
      <bottom style="thin">
        <color auto="1"/>
      </bottom>
      <diagonal style="hair">
        <color auto="1"/>
      </diagonal>
    </border>
    <border diagonalDown="1">
      <left style="thin">
        <color auto="1"/>
      </left>
      <right style="double">
        <color auto="1"/>
      </right>
      <top style="double">
        <color auto="1"/>
      </top>
      <bottom style="thin">
        <color auto="1"/>
      </bottom>
      <diagonal style="hair">
        <color auto="1"/>
      </diagonal>
    </border>
    <border>
      <left style="double">
        <color auto="1"/>
      </left>
      <right/>
      <top/>
      <bottom style="thin">
        <color auto="1"/>
      </bottom>
      <diagonal/>
    </border>
    <border>
      <left style="double">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top style="thin">
        <color auto="1"/>
      </top>
      <bottom style="hair">
        <color auto="1"/>
      </bottom>
      <diagonal/>
    </border>
    <border>
      <left/>
      <right style="hair">
        <color auto="1"/>
      </right>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double">
        <color auto="1"/>
      </right>
      <top style="hair">
        <color auto="1"/>
      </top>
      <bottom style="thin">
        <color auto="1"/>
      </bottom>
      <diagonal/>
    </border>
    <border>
      <left style="double">
        <color auto="1"/>
      </left>
      <right/>
      <top style="hair">
        <color auto="1"/>
      </top>
      <bottom style="thin">
        <color auto="1"/>
      </bottom>
      <diagonal/>
    </border>
    <border>
      <left style="thin">
        <color auto="1"/>
      </left>
      <right style="double">
        <color auto="1"/>
      </right>
      <top style="thin">
        <color auto="1"/>
      </top>
      <bottom/>
      <diagonal/>
    </border>
    <border>
      <left style="double">
        <color auto="1"/>
      </left>
      <right/>
      <top style="thin">
        <color auto="1"/>
      </top>
      <bottom/>
      <diagonal/>
    </border>
    <border>
      <left/>
      <right style="double">
        <color auto="1"/>
      </right>
      <top/>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double">
        <color auto="1"/>
      </left>
      <right/>
      <top/>
      <bottom style="hair">
        <color auto="1"/>
      </bottom>
      <diagonal/>
    </border>
    <border>
      <left/>
      <right style="thin">
        <color auto="1"/>
      </right>
      <top/>
      <bottom style="hair">
        <color auto="1"/>
      </bottom>
      <diagonal/>
    </border>
    <border>
      <left/>
      <right/>
      <top style="thin">
        <color theme="0" tint="-0.499984740745262"/>
      </top>
      <bottom/>
      <diagonal/>
    </border>
    <border>
      <left/>
      <right/>
      <top/>
      <bottom style="thin">
        <color rgb="FF3333CC"/>
      </bottom>
      <diagonal/>
    </border>
    <border>
      <left style="thin">
        <color rgb="FF3333CC"/>
      </left>
      <right style="hair">
        <color rgb="FF3333CC"/>
      </right>
      <top style="thin">
        <color rgb="FF3333CC"/>
      </top>
      <bottom/>
      <diagonal/>
    </border>
    <border>
      <left style="hair">
        <color rgb="FF3333CC"/>
      </left>
      <right style="thin">
        <color rgb="FF3333CC"/>
      </right>
      <top style="thin">
        <color rgb="FF3333CC"/>
      </top>
      <bottom/>
      <diagonal/>
    </border>
    <border>
      <left style="thin">
        <color auto="1"/>
      </left>
      <right style="thin">
        <color auto="1"/>
      </right>
      <top/>
      <bottom/>
      <diagonal/>
    </border>
    <border>
      <left style="thin">
        <color rgb="FF3333CC"/>
      </left>
      <right style="thin">
        <color rgb="FF3333CC"/>
      </right>
      <top/>
      <bottom/>
      <diagonal/>
    </border>
    <border>
      <left style="thin">
        <color rgb="FF3333CC"/>
      </left>
      <right style="dotted">
        <color rgb="FF3333CC"/>
      </right>
      <top style="thin">
        <color rgb="FF3333CC"/>
      </top>
      <bottom/>
      <diagonal/>
    </border>
    <border>
      <left style="dotted">
        <color rgb="FF3333CC"/>
      </left>
      <right style="thin">
        <color rgb="FF3333CC"/>
      </right>
      <top style="thin">
        <color rgb="FF3333CC"/>
      </top>
      <bottom/>
      <diagonal/>
    </border>
    <border>
      <left style="thin">
        <color rgb="FF3333CC"/>
      </left>
      <right style="dotted">
        <color rgb="FF3333CC"/>
      </right>
      <top style="thin">
        <color rgb="FF3333CC"/>
      </top>
      <bottom style="thin">
        <color rgb="FF3333CC"/>
      </bottom>
      <diagonal/>
    </border>
    <border>
      <left style="dotted">
        <color rgb="FF3333CC"/>
      </left>
      <right style="thin">
        <color rgb="FF3333CC"/>
      </right>
      <top style="thin">
        <color rgb="FF3333CC"/>
      </top>
      <bottom style="thin">
        <color rgb="FF3333CC"/>
      </bottom>
      <diagonal/>
    </border>
    <border>
      <left style="thin">
        <color rgb="FF3333CC"/>
      </left>
      <right style="dotted">
        <color rgb="FF3333CC"/>
      </right>
      <top/>
      <bottom style="thin">
        <color rgb="FF3333CC"/>
      </bottom>
      <diagonal/>
    </border>
    <border>
      <left style="dotted">
        <color rgb="FF3333CC"/>
      </left>
      <right style="thin">
        <color rgb="FF3333CC"/>
      </right>
      <top/>
      <bottom style="thin">
        <color rgb="FF3333CC"/>
      </bottom>
      <diagonal/>
    </border>
  </borders>
  <cellStyleXfs count="1">
    <xf numFmtId="0" fontId="0" fillId="0" borderId="0">
      <alignment vertical="center"/>
    </xf>
  </cellStyleXfs>
  <cellXfs count="342">
    <xf numFmtId="0" fontId="0" fillId="0" borderId="0" xfId="0">
      <alignment vertical="center"/>
    </xf>
    <xf numFmtId="0" fontId="1" fillId="0" borderId="0" xfId="0" applyFont="1" applyAlignment="1"/>
    <xf numFmtId="0" fontId="3" fillId="0" borderId="0" xfId="0" applyFont="1">
      <alignment vertical="center"/>
    </xf>
    <xf numFmtId="0" fontId="4" fillId="0" borderId="1" xfId="0" applyFont="1" applyBorder="1" applyAlignment="1">
      <alignment horizontal="center" vertical="center"/>
    </xf>
    <xf numFmtId="14" fontId="5" fillId="2" borderId="1" xfId="0" applyNumberFormat="1" applyFont="1" applyFill="1" applyBorder="1" applyAlignment="1" applyProtection="1">
      <alignment horizontal="center" vertical="center"/>
      <protection locked="0"/>
    </xf>
    <xf numFmtId="0" fontId="6" fillId="0" borderId="2" xfId="0" applyFont="1" applyBorder="1" applyAlignment="1">
      <alignment horizontal="left" indent="2"/>
    </xf>
    <xf numFmtId="0" fontId="6"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distributed" vertical="center"/>
    </xf>
    <xf numFmtId="0" fontId="8" fillId="0" borderId="0" xfId="0" applyFont="1" applyAlignment="1">
      <alignment horizontal="distributed" vertical="center"/>
    </xf>
    <xf numFmtId="0" fontId="7" fillId="0" borderId="0" xfId="0" applyNumberFormat="1" applyFont="1" applyFill="1" applyBorder="1" applyAlignment="1">
      <alignment horizontal="center" vertical="center"/>
    </xf>
    <xf numFmtId="0" fontId="3" fillId="0" borderId="0" xfId="0" applyFont="1" applyFill="1" applyBorder="1">
      <alignment vertical="center"/>
    </xf>
    <xf numFmtId="0" fontId="9" fillId="0" borderId="0" xfId="0" applyFont="1" applyAlignment="1">
      <alignment wrapText="1"/>
    </xf>
    <xf numFmtId="0" fontId="9" fillId="0" borderId="0" xfId="0" applyFont="1" applyAlignment="1"/>
    <xf numFmtId="0" fontId="10" fillId="0" borderId="3" xfId="0" quotePrefix="1" applyFont="1" applyFill="1" applyBorder="1" applyAlignment="1">
      <alignment vertical="center"/>
    </xf>
    <xf numFmtId="0" fontId="10" fillId="0" borderId="4" xfId="0" applyFont="1" applyFill="1" applyBorder="1" applyAlignment="1">
      <alignment horizontal="distributed" vertical="center"/>
    </xf>
    <xf numFmtId="0" fontId="10" fillId="0" borderId="5" xfId="0" applyFont="1" applyFill="1" applyBorder="1">
      <alignment vertical="center"/>
    </xf>
    <xf numFmtId="0" fontId="10" fillId="0" borderId="3" xfId="0" applyFont="1" applyFill="1" applyBorder="1" applyAlignment="1" applyProtection="1">
      <alignment horizontal="left" vertical="center" indent="1"/>
      <protection locked="0"/>
    </xf>
    <xf numFmtId="0" fontId="10" fillId="0" borderId="4" xfId="0" applyFont="1" applyFill="1" applyBorder="1" applyAlignment="1" applyProtection="1">
      <alignment horizontal="left" vertical="center" indent="1"/>
      <protection locked="0"/>
    </xf>
    <xf numFmtId="0" fontId="10" fillId="0" borderId="5" xfId="0" applyFont="1" applyFill="1" applyBorder="1" applyAlignment="1" applyProtection="1">
      <alignment horizontal="left" vertical="center" indent="1"/>
      <protection locked="0"/>
    </xf>
    <xf numFmtId="0" fontId="10" fillId="0" borderId="6" xfId="0" quotePrefix="1" applyFont="1" applyFill="1" applyBorder="1" applyAlignment="1">
      <alignment vertical="center"/>
    </xf>
    <xf numFmtId="0" fontId="10" fillId="0" borderId="7" xfId="0" applyFont="1" applyFill="1" applyBorder="1" applyAlignment="1">
      <alignment horizontal="distributed" vertical="center"/>
    </xf>
    <xf numFmtId="0" fontId="10" fillId="0" borderId="8" xfId="0" applyFont="1" applyFill="1" applyBorder="1">
      <alignment vertical="center"/>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indent="1"/>
      <protection locked="0"/>
    </xf>
    <xf numFmtId="0" fontId="10" fillId="0" borderId="5" xfId="0" applyFont="1" applyFill="1" applyBorder="1" applyAlignment="1" applyProtection="1">
      <alignment horizontal="left" vertical="center" indent="1"/>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0" fillId="0" borderId="4" xfId="0" applyFont="1" applyFill="1" applyBorder="1" applyAlignment="1" applyProtection="1">
      <alignment vertical="center"/>
      <protection locked="0"/>
    </xf>
    <xf numFmtId="0" fontId="11" fillId="0" borderId="4" xfId="0" applyFont="1" applyFill="1" applyBorder="1" applyAlignment="1" applyProtection="1">
      <alignment horizontal="center" vertical="center"/>
      <protection locked="0"/>
    </xf>
    <xf numFmtId="0" fontId="10" fillId="0" borderId="5" xfId="0" applyFont="1" applyBorder="1">
      <alignment vertical="center"/>
    </xf>
    <xf numFmtId="0" fontId="10" fillId="0" borderId="7" xfId="0" applyFont="1" applyFill="1" applyBorder="1" applyAlignment="1">
      <alignment horizontal="distributed" vertical="center"/>
    </xf>
    <xf numFmtId="0" fontId="10" fillId="0" borderId="6" xfId="0" applyFont="1" applyFill="1" applyBorder="1">
      <alignment vertical="center"/>
    </xf>
    <xf numFmtId="0" fontId="10" fillId="0" borderId="7" xfId="0" applyFont="1" applyFill="1" applyBorder="1">
      <alignment vertical="center"/>
    </xf>
    <xf numFmtId="0" fontId="10" fillId="0" borderId="8" xfId="0" applyFont="1" applyBorder="1">
      <alignment vertical="center"/>
    </xf>
    <xf numFmtId="0" fontId="10" fillId="0" borderId="9" xfId="0" quotePrefix="1" applyFont="1" applyFill="1" applyBorder="1" applyAlignment="1">
      <alignment vertical="center"/>
    </xf>
    <xf numFmtId="0" fontId="10" fillId="0" borderId="0" xfId="0" applyFont="1" applyFill="1" applyBorder="1" applyAlignment="1">
      <alignment horizontal="distributed" vertical="center"/>
    </xf>
    <xf numFmtId="0" fontId="10" fillId="0" borderId="10" xfId="0" applyFont="1" applyFill="1" applyBorder="1">
      <alignment vertical="center"/>
    </xf>
    <xf numFmtId="0" fontId="10" fillId="0" borderId="0" xfId="0" applyFont="1" applyFill="1" applyBorder="1" applyAlignment="1" applyProtection="1">
      <alignment horizontal="right" vertical="center"/>
      <protection locked="0"/>
    </xf>
    <xf numFmtId="0" fontId="10" fillId="0" borderId="0" xfId="0" applyFont="1" applyFill="1" applyBorder="1">
      <alignment vertical="center"/>
    </xf>
    <xf numFmtId="0" fontId="10" fillId="0" borderId="0" xfId="0" applyFont="1" applyFill="1" applyBorder="1">
      <alignment vertical="center"/>
    </xf>
    <xf numFmtId="0" fontId="10" fillId="0" borderId="10" xfId="0" applyFont="1" applyBorder="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distributed" vertical="center"/>
    </xf>
    <xf numFmtId="0" fontId="10" fillId="0" borderId="11" xfId="0" quotePrefix="1" applyFont="1" applyFill="1" applyBorder="1" applyAlignment="1">
      <alignment vertical="center"/>
    </xf>
    <xf numFmtId="0" fontId="10" fillId="0" borderId="12" xfId="0" applyFont="1" applyFill="1" applyBorder="1" applyAlignment="1">
      <alignment horizontal="distributed" vertical="center"/>
    </xf>
    <xf numFmtId="0" fontId="10" fillId="0" borderId="13"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Border="1">
      <alignment vertical="center"/>
    </xf>
    <xf numFmtId="0" fontId="10" fillId="0" borderId="6" xfId="0" applyFont="1" applyFill="1" applyBorder="1" applyAlignment="1" applyProtection="1">
      <alignment horizontal="left" vertical="center" indent="1"/>
      <protection locked="0"/>
    </xf>
    <xf numFmtId="0" fontId="10" fillId="0" borderId="7" xfId="0" applyFont="1" applyFill="1" applyBorder="1" applyAlignment="1" applyProtection="1">
      <alignment horizontal="left" vertical="center" indent="1"/>
      <protection locked="0"/>
    </xf>
    <xf numFmtId="0" fontId="10" fillId="0" borderId="8" xfId="0" applyFont="1" applyBorder="1" applyProtection="1">
      <alignment vertical="center"/>
      <protection locked="0"/>
    </xf>
    <xf numFmtId="0" fontId="10" fillId="0" borderId="9" xfId="0" applyFont="1" applyFill="1" applyBorder="1" applyAlignment="1" applyProtection="1">
      <alignment horizontal="left" vertical="center" indent="1"/>
      <protection locked="0"/>
    </xf>
    <xf numFmtId="0" fontId="10" fillId="0" borderId="0" xfId="0" applyFont="1" applyFill="1" applyBorder="1" applyAlignment="1" applyProtection="1">
      <alignment horizontal="left" vertical="center" indent="1"/>
      <protection locked="0"/>
    </xf>
    <xf numFmtId="0" fontId="10" fillId="0" borderId="10" xfId="0" applyFont="1" applyBorder="1" applyProtection="1">
      <alignment vertical="center"/>
      <protection locked="0"/>
    </xf>
    <xf numFmtId="0" fontId="10" fillId="0" borderId="9" xfId="0" applyFont="1" applyFill="1" applyBorder="1">
      <alignment vertical="center"/>
    </xf>
    <xf numFmtId="0" fontId="10" fillId="0" borderId="11" xfId="0" applyFont="1" applyFill="1" applyBorder="1" applyAlignment="1" applyProtection="1">
      <alignment horizontal="left" vertical="center" indent="1"/>
      <protection locked="0"/>
    </xf>
    <xf numFmtId="0" fontId="10" fillId="0" borderId="12" xfId="0" applyFont="1" applyFill="1" applyBorder="1" applyAlignment="1" applyProtection="1">
      <alignment horizontal="left" vertical="center" indent="1"/>
      <protection locked="0"/>
    </xf>
    <xf numFmtId="0" fontId="10" fillId="0" borderId="13" xfId="0" applyFont="1" applyBorder="1" applyProtection="1">
      <alignment vertical="center"/>
      <protection locked="0"/>
    </xf>
    <xf numFmtId="0" fontId="3" fillId="0" borderId="0" xfId="0" applyFont="1" applyFill="1">
      <alignment vertical="center"/>
    </xf>
    <xf numFmtId="0" fontId="1" fillId="0" borderId="0" xfId="0" applyFont="1">
      <alignment vertical="center"/>
    </xf>
    <xf numFmtId="0" fontId="4" fillId="0" borderId="0" xfId="0" applyFont="1" applyBorder="1" applyAlignment="1">
      <alignment horizontal="distributed" vertical="center" indent="1"/>
    </xf>
    <xf numFmtId="0" fontId="12" fillId="0" borderId="14" xfId="0" applyFont="1" applyBorder="1" applyAlignment="1">
      <alignment horizontal="center" vertical="center" shrinkToFit="1"/>
    </xf>
    <xf numFmtId="0" fontId="13" fillId="0" borderId="15" xfId="0" applyNumberFormat="1" applyFont="1" applyFill="1" applyBorder="1" applyAlignment="1" applyProtection="1">
      <alignment horizontal="center" vertical="center" shrinkToFit="1"/>
    </xf>
    <xf numFmtId="0" fontId="13" fillId="0" borderId="16" xfId="0" applyNumberFormat="1" applyFont="1" applyFill="1" applyBorder="1" applyAlignment="1" applyProtection="1">
      <alignment horizontal="center" vertical="center" shrinkToFit="1"/>
    </xf>
    <xf numFmtId="0" fontId="13" fillId="0" borderId="17" xfId="0" applyNumberFormat="1" applyFont="1" applyFill="1" applyBorder="1" applyAlignment="1" applyProtection="1">
      <alignment horizontal="center" vertical="center" shrinkToFit="1"/>
    </xf>
    <xf numFmtId="0" fontId="1" fillId="0" borderId="0" xfId="0" applyFont="1" applyBorder="1" applyAlignment="1">
      <alignment vertical="top"/>
    </xf>
    <xf numFmtId="31" fontId="13" fillId="0" borderId="15" xfId="0" applyNumberFormat="1" applyFont="1" applyFill="1" applyBorder="1" applyAlignment="1" applyProtection="1">
      <alignment horizontal="right" vertical="center" shrinkToFit="1"/>
    </xf>
    <xf numFmtId="31" fontId="13" fillId="0" borderId="16" xfId="0" applyNumberFormat="1" applyFont="1" applyFill="1" applyBorder="1" applyAlignment="1" applyProtection="1">
      <alignment horizontal="right" vertical="center" shrinkToFit="1"/>
    </xf>
    <xf numFmtId="0" fontId="13" fillId="0" borderId="16" xfId="0" applyFont="1" applyFill="1" applyBorder="1" applyAlignment="1">
      <alignment horizontal="center" vertical="center" shrinkToFit="1"/>
    </xf>
    <xf numFmtId="56" fontId="13" fillId="0" borderId="16" xfId="0" applyNumberFormat="1" applyFont="1" applyFill="1" applyBorder="1" applyAlignment="1" applyProtection="1">
      <alignment horizontal="left" vertical="center" shrinkToFit="1"/>
    </xf>
    <xf numFmtId="56" fontId="13" fillId="0" borderId="17" xfId="0" applyNumberFormat="1" applyFont="1" applyFill="1" applyBorder="1" applyAlignment="1" applyProtection="1">
      <alignment horizontal="left" vertical="center" shrinkToFi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3" fillId="0" borderId="6" xfId="0" applyFont="1" applyBorder="1">
      <alignment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4" fillId="0" borderId="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0" xfId="0" applyFont="1" applyFill="1" applyBorder="1" applyAlignment="1">
      <alignment horizontal="center" vertical="center"/>
    </xf>
    <xf numFmtId="0" fontId="3" fillId="0" borderId="9" xfId="0" applyFont="1" applyBorder="1">
      <alignment vertical="center"/>
    </xf>
    <xf numFmtId="0" fontId="3" fillId="0" borderId="19" xfId="0" applyFont="1" applyBorder="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shrinkToFit="1"/>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23" xfId="0" applyFont="1" applyBorder="1" applyAlignment="1">
      <alignment horizontal="left" vertical="center" indent="1"/>
    </xf>
    <xf numFmtId="176" fontId="13" fillId="0" borderId="24" xfId="0" applyNumberFormat="1" applyFont="1" applyBorder="1" applyAlignment="1">
      <alignment vertical="center"/>
    </xf>
    <xf numFmtId="176" fontId="13" fillId="0" borderId="25" xfId="0" applyNumberFormat="1" applyFont="1" applyBorder="1" applyAlignment="1">
      <alignment vertical="center"/>
    </xf>
    <xf numFmtId="177" fontId="13" fillId="0" borderId="26" xfId="0" applyNumberFormat="1" applyFont="1" applyBorder="1">
      <alignment vertical="center"/>
    </xf>
    <xf numFmtId="178" fontId="13" fillId="0" borderId="27" xfId="0" applyNumberFormat="1" applyFont="1" applyBorder="1" applyAlignment="1">
      <alignment vertical="center"/>
    </xf>
    <xf numFmtId="178" fontId="13" fillId="0" borderId="23" xfId="0" applyNumberFormat="1" applyFont="1" applyBorder="1" applyAlignment="1">
      <alignment horizontal="right" vertical="center" indent="1"/>
    </xf>
    <xf numFmtId="178" fontId="13" fillId="0" borderId="28" xfId="0" applyNumberFormat="1" applyFont="1" applyBorder="1" applyAlignment="1">
      <alignment horizontal="right" vertical="center" indent="1"/>
    </xf>
    <xf numFmtId="0" fontId="3" fillId="0" borderId="29" xfId="0" applyFont="1" applyBorder="1">
      <alignment vertical="center"/>
    </xf>
    <xf numFmtId="0" fontId="3" fillId="0" borderId="30" xfId="0" applyFont="1" applyBorder="1" applyAlignment="1">
      <alignment horizontal="left" vertical="center" indent="1"/>
    </xf>
    <xf numFmtId="176" fontId="13" fillId="0" borderId="31" xfId="0" applyNumberFormat="1" applyFont="1" applyBorder="1" applyAlignment="1">
      <alignment vertical="center"/>
    </xf>
    <xf numFmtId="176" fontId="13" fillId="0" borderId="32" xfId="0" applyNumberFormat="1" applyFont="1" applyBorder="1" applyAlignment="1">
      <alignment vertical="center"/>
    </xf>
    <xf numFmtId="177" fontId="13" fillId="0" borderId="33" xfId="0" applyNumberFormat="1" applyFont="1" applyBorder="1">
      <alignment vertical="center"/>
    </xf>
    <xf numFmtId="178" fontId="13" fillId="0" borderId="34" xfId="0" applyNumberFormat="1" applyFont="1" applyBorder="1" applyAlignment="1">
      <alignment vertical="center"/>
    </xf>
    <xf numFmtId="178" fontId="13" fillId="0" borderId="30" xfId="0" applyNumberFormat="1" applyFont="1" applyBorder="1" applyAlignment="1">
      <alignment horizontal="right" vertical="center" indent="1"/>
    </xf>
    <xf numFmtId="178" fontId="13" fillId="0" borderId="35" xfId="0" applyNumberFormat="1" applyFont="1" applyBorder="1" applyAlignment="1">
      <alignment horizontal="right" vertical="center" indent="1"/>
    </xf>
    <xf numFmtId="0" fontId="3" fillId="0" borderId="36" xfId="0" applyFont="1" applyBorder="1">
      <alignment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3" fillId="0" borderId="3" xfId="0" applyFont="1" applyBorder="1" applyAlignment="1">
      <alignment horizontal="right" vertical="center" indent="1"/>
    </xf>
    <xf numFmtId="176" fontId="13" fillId="0" borderId="37" xfId="0" applyNumberFormat="1" applyFont="1" applyBorder="1" applyAlignment="1">
      <alignment vertical="center"/>
    </xf>
    <xf numFmtId="176" fontId="13" fillId="0" borderId="38" xfId="0" applyNumberFormat="1" applyFont="1" applyBorder="1" applyAlignment="1">
      <alignment vertical="center"/>
    </xf>
    <xf numFmtId="177" fontId="13" fillId="0" borderId="39" xfId="0" applyNumberFormat="1" applyFont="1" applyBorder="1">
      <alignment vertical="center"/>
    </xf>
    <xf numFmtId="178" fontId="13" fillId="0" borderId="40" xfId="0" applyNumberFormat="1" applyFont="1" applyBorder="1" applyAlignment="1">
      <alignment vertical="center"/>
    </xf>
    <xf numFmtId="178" fontId="13" fillId="0" borderId="3" xfId="0" applyNumberFormat="1" applyFont="1" applyBorder="1" applyAlignment="1">
      <alignment horizontal="right" vertical="center" indent="1"/>
    </xf>
    <xf numFmtId="178" fontId="13" fillId="0" borderId="4" xfId="0" applyNumberFormat="1" applyFont="1" applyBorder="1" applyAlignment="1">
      <alignment horizontal="right" vertical="center" indent="1"/>
    </xf>
    <xf numFmtId="0" fontId="3" fillId="0" borderId="5" xfId="0" applyFont="1" applyBorder="1">
      <alignment vertical="center"/>
    </xf>
    <xf numFmtId="0" fontId="3" fillId="0" borderId="0" xfId="0" applyNumberFormat="1" applyFont="1" applyAlignment="1">
      <alignment vertical="center"/>
    </xf>
    <xf numFmtId="0" fontId="3" fillId="0" borderId="0" xfId="0" applyNumberFormat="1" applyFont="1">
      <alignment vertical="center"/>
    </xf>
    <xf numFmtId="0" fontId="3" fillId="0" borderId="0" xfId="0" applyNumberFormat="1" applyFont="1" applyAlignment="1">
      <alignment horizontal="right" vertical="center" indent="1"/>
    </xf>
    <xf numFmtId="0" fontId="14" fillId="0" borderId="6" xfId="0" applyFont="1" applyFill="1" applyBorder="1" applyAlignment="1">
      <alignment horizontal="center" wrapText="1"/>
    </xf>
    <xf numFmtId="0" fontId="14" fillId="0" borderId="7" xfId="0" applyFont="1" applyFill="1" applyBorder="1" applyAlignment="1">
      <alignment horizontal="center" wrapText="1"/>
    </xf>
    <xf numFmtId="0" fontId="14" fillId="0" borderId="8" xfId="0" applyFont="1" applyFill="1" applyBorder="1" applyAlignment="1">
      <alignment horizontal="center" wrapText="1"/>
    </xf>
    <xf numFmtId="0" fontId="3" fillId="0" borderId="41" xfId="0" applyNumberFormat="1" applyFont="1" applyBorder="1" applyAlignment="1">
      <alignment vertical="center"/>
    </xf>
    <xf numFmtId="0" fontId="3" fillId="0" borderId="42" xfId="0" applyNumberFormat="1" applyFont="1" applyBorder="1" applyAlignment="1">
      <alignment horizontal="center" vertical="center"/>
    </xf>
    <xf numFmtId="0" fontId="3" fillId="0" borderId="43" xfId="0" applyNumberFormat="1" applyFont="1" applyBorder="1" applyAlignment="1">
      <alignment horizontal="center" vertical="center"/>
    </xf>
    <xf numFmtId="0" fontId="3" fillId="0" borderId="44" xfId="0" applyNumberFormat="1" applyFont="1" applyBorder="1" applyAlignment="1">
      <alignment horizontal="center" vertical="center"/>
    </xf>
    <xf numFmtId="0" fontId="18" fillId="0" borderId="45" xfId="0" applyNumberFormat="1" applyFont="1" applyBorder="1" applyAlignment="1">
      <alignment horizontal="center" vertical="center"/>
    </xf>
    <xf numFmtId="179" fontId="19" fillId="0" borderId="46" xfId="0" applyNumberFormat="1" applyFont="1" applyBorder="1" applyAlignment="1">
      <alignment horizontal="center" vertical="center" shrinkToFit="1"/>
    </xf>
    <xf numFmtId="0" fontId="14" fillId="0" borderId="9" xfId="0" applyFont="1" applyFill="1" applyBorder="1" applyAlignment="1">
      <alignment horizontal="center" wrapText="1"/>
    </xf>
    <xf numFmtId="0" fontId="14" fillId="0" borderId="0" xfId="0" applyFont="1" applyFill="1" applyBorder="1" applyAlignment="1">
      <alignment horizontal="center" wrapText="1"/>
    </xf>
    <xf numFmtId="0" fontId="14" fillId="0" borderId="10" xfId="0" applyFont="1" applyFill="1" applyBorder="1" applyAlignment="1">
      <alignment horizontal="center" wrapText="1"/>
    </xf>
    <xf numFmtId="0" fontId="3" fillId="0" borderId="47" xfId="0" applyFont="1" applyBorder="1">
      <alignment vertical="center"/>
    </xf>
    <xf numFmtId="179" fontId="20" fillId="0" borderId="48" xfId="0" applyNumberFormat="1" applyFont="1" applyFill="1" applyBorder="1" applyAlignment="1" applyProtection="1">
      <alignment horizontal="center" vertical="center" shrinkToFit="1"/>
    </xf>
    <xf numFmtId="178" fontId="3" fillId="0" borderId="49" xfId="0" applyNumberFormat="1" applyFont="1" applyFill="1" applyBorder="1" applyAlignment="1">
      <alignment horizontal="right" vertical="center" indent="1"/>
    </xf>
    <xf numFmtId="0" fontId="3" fillId="0" borderId="50" xfId="0" applyNumberFormat="1" applyFont="1" applyBorder="1">
      <alignment vertical="center"/>
    </xf>
    <xf numFmtId="178" fontId="18" fillId="0" borderId="51" xfId="0" applyNumberFormat="1" applyFont="1" applyFill="1" applyBorder="1" applyAlignment="1">
      <alignment horizontal="right" vertical="center" indent="1"/>
    </xf>
    <xf numFmtId="178" fontId="18" fillId="0" borderId="52" xfId="0" applyNumberFormat="1" applyFont="1" applyFill="1" applyBorder="1" applyAlignment="1">
      <alignment horizontal="right" vertical="center" indent="1"/>
    </xf>
    <xf numFmtId="0" fontId="18" fillId="0" borderId="53" xfId="0" applyNumberFormat="1" applyFont="1" applyBorder="1" applyAlignment="1">
      <alignment vertical="center"/>
    </xf>
    <xf numFmtId="0" fontId="21" fillId="0" borderId="9" xfId="0" applyFont="1" applyFill="1" applyBorder="1" applyAlignment="1">
      <alignment horizontal="right" wrapText="1"/>
    </xf>
    <xf numFmtId="0" fontId="21" fillId="0" borderId="0" xfId="0" applyFont="1" applyFill="1" applyBorder="1" applyAlignment="1">
      <alignment horizontal="right" wrapText="1"/>
    </xf>
    <xf numFmtId="0" fontId="21" fillId="0" borderId="10" xfId="0" applyFont="1" applyFill="1" applyBorder="1" applyAlignment="1">
      <alignment horizontal="right" wrapText="1"/>
    </xf>
    <xf numFmtId="0" fontId="3" fillId="0" borderId="54" xfId="0" applyFont="1" applyBorder="1">
      <alignment vertical="center"/>
    </xf>
    <xf numFmtId="0" fontId="3" fillId="0" borderId="55" xfId="0" applyFont="1" applyBorder="1">
      <alignment vertical="center"/>
    </xf>
    <xf numFmtId="180" fontId="3" fillId="0" borderId="56" xfId="0" applyNumberFormat="1" applyFont="1" applyBorder="1" applyAlignment="1">
      <alignment horizontal="right" vertical="center" indent="1"/>
    </xf>
    <xf numFmtId="0" fontId="3" fillId="0" borderId="57" xfId="0" applyNumberFormat="1" applyFont="1" applyBorder="1">
      <alignment vertical="center"/>
    </xf>
    <xf numFmtId="180" fontId="18" fillId="0" borderId="58" xfId="0" applyNumberFormat="1" applyFont="1" applyBorder="1" applyAlignment="1">
      <alignment horizontal="right" vertical="center" indent="1"/>
    </xf>
    <xf numFmtId="180" fontId="18" fillId="0" borderId="59" xfId="0" applyNumberFormat="1" applyFont="1" applyBorder="1" applyAlignment="1">
      <alignment horizontal="right" vertical="center" indent="1"/>
    </xf>
    <xf numFmtId="0" fontId="18" fillId="0" borderId="60" xfId="0" applyNumberFormat="1" applyFont="1" applyBorder="1">
      <alignment vertical="center"/>
    </xf>
    <xf numFmtId="0" fontId="9" fillId="0" borderId="0" xfId="0" applyFont="1">
      <alignment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3" fillId="0" borderId="30" xfId="0" applyFont="1" applyBorder="1">
      <alignment vertical="center"/>
    </xf>
    <xf numFmtId="0" fontId="3" fillId="0" borderId="61" xfId="0" applyFont="1" applyBorder="1">
      <alignment vertical="center"/>
    </xf>
    <xf numFmtId="180" fontId="3" fillId="0" borderId="35" xfId="0" applyNumberFormat="1" applyFont="1" applyBorder="1" applyAlignment="1">
      <alignment horizontal="right" vertical="center" indent="1"/>
    </xf>
    <xf numFmtId="0" fontId="3" fillId="0" borderId="36" xfId="0" applyNumberFormat="1" applyFont="1" applyBorder="1">
      <alignment vertical="center"/>
    </xf>
    <xf numFmtId="180" fontId="18" fillId="0" borderId="62" xfId="0" applyNumberFormat="1" applyFont="1" applyBorder="1" applyAlignment="1">
      <alignment horizontal="right" vertical="center" indent="1"/>
    </xf>
    <xf numFmtId="180" fontId="18" fillId="0" borderId="63" xfId="0" applyNumberFormat="1" applyFont="1" applyBorder="1" applyAlignment="1">
      <alignment horizontal="right" vertical="center" indent="1"/>
    </xf>
    <xf numFmtId="0" fontId="18" fillId="0" borderId="64" xfId="0" applyNumberFormat="1" applyFont="1" applyBorder="1">
      <alignment vertical="center"/>
    </xf>
    <xf numFmtId="9" fontId="22" fillId="0" borderId="65" xfId="0" applyNumberFormat="1" applyFont="1" applyBorder="1" applyAlignment="1" applyProtection="1">
      <alignment horizontal="center" vertical="center" shrinkToFit="1"/>
    </xf>
    <xf numFmtId="0" fontId="20" fillId="0" borderId="0" xfId="0" applyFont="1" applyAlignment="1">
      <alignment horizontal="right" indent="1"/>
    </xf>
    <xf numFmtId="0" fontId="20" fillId="0" borderId="7" xfId="0" applyFont="1" applyBorder="1" applyAlignment="1"/>
    <xf numFmtId="0" fontId="20" fillId="0" borderId="0" xfId="0" applyFont="1" applyAlignment="1"/>
    <xf numFmtId="0" fontId="23" fillId="0" borderId="0" xfId="0" applyFont="1">
      <alignment vertical="center"/>
    </xf>
    <xf numFmtId="0" fontId="3" fillId="0" borderId="12" xfId="0" applyFont="1" applyBorder="1">
      <alignment vertical="center"/>
    </xf>
    <xf numFmtId="0" fontId="23" fillId="0" borderId="0" xfId="0" applyFont="1" applyBorder="1">
      <alignment vertical="center"/>
    </xf>
    <xf numFmtId="0" fontId="24"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horizontal="center" vertical="center" wrapText="1"/>
    </xf>
    <xf numFmtId="0" fontId="3" fillId="0" borderId="66" xfId="0" applyFont="1" applyBorder="1" applyAlignment="1">
      <alignment horizontal="center" vertical="center"/>
    </xf>
    <xf numFmtId="0" fontId="3" fillId="0" borderId="66" xfId="0" applyFont="1" applyBorder="1" applyAlignment="1">
      <alignment horizontal="center" wrapText="1"/>
    </xf>
    <xf numFmtId="0" fontId="3" fillId="0" borderId="7"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26" fillId="0" borderId="69"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71" xfId="0" applyFont="1" applyBorder="1" applyAlignment="1">
      <alignment horizontal="center" vertical="center"/>
    </xf>
    <xf numFmtId="0" fontId="24" fillId="0" borderId="72" xfId="0" applyFont="1" applyBorder="1" applyAlignment="1">
      <alignment horizontal="center" vertical="center"/>
    </xf>
    <xf numFmtId="0" fontId="3" fillId="0" borderId="72" xfId="0" applyFont="1" applyBorder="1" applyAlignment="1">
      <alignment vertical="center" wrapText="1"/>
    </xf>
    <xf numFmtId="0" fontId="3" fillId="0" borderId="72" xfId="0" applyFont="1" applyBorder="1" applyAlignment="1">
      <alignment horizontal="center" vertical="center"/>
    </xf>
    <xf numFmtId="0" fontId="25" fillId="0" borderId="72" xfId="0" applyFont="1" applyBorder="1" applyAlignment="1">
      <alignment horizontal="right" shrinkToFit="1"/>
    </xf>
    <xf numFmtId="0" fontId="3" fillId="0" borderId="73" xfId="0" applyFont="1" applyBorder="1">
      <alignment vertical="center"/>
    </xf>
    <xf numFmtId="0" fontId="1" fillId="0" borderId="74"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6" xfId="0" applyFont="1" applyBorder="1" applyAlignment="1">
      <alignment horizontal="center" vertical="center" shrinkToFit="1"/>
    </xf>
    <xf numFmtId="0" fontId="1" fillId="0" borderId="77" xfId="0" applyFont="1" applyBorder="1" applyAlignment="1">
      <alignment horizontal="center" vertical="center" shrinkToFit="1"/>
    </xf>
    <xf numFmtId="0" fontId="27" fillId="0" borderId="78" xfId="0" applyFont="1" applyBorder="1" applyAlignment="1">
      <alignment horizontal="center" vertical="center" wrapText="1"/>
    </xf>
    <xf numFmtId="0" fontId="27" fillId="0" borderId="79" xfId="0" applyFont="1" applyBorder="1">
      <alignment vertical="center"/>
    </xf>
    <xf numFmtId="0" fontId="26" fillId="0" borderId="80" xfId="0" applyFont="1" applyBorder="1" applyAlignment="1">
      <alignment horizontal="center" vertical="center"/>
    </xf>
    <xf numFmtId="0" fontId="28" fillId="0" borderId="81" xfId="0" applyFont="1" applyBorder="1" applyAlignment="1">
      <alignment horizontal="center" vertical="center" shrinkToFit="1"/>
    </xf>
    <xf numFmtId="0" fontId="3" fillId="2" borderId="81" xfId="0" applyFont="1" applyFill="1" applyBorder="1" applyAlignment="1" applyProtection="1">
      <alignment horizontal="center" vertical="center"/>
      <protection locked="0"/>
    </xf>
    <xf numFmtId="181" fontId="13" fillId="2" borderId="81" xfId="0" applyNumberFormat="1" applyFont="1" applyFill="1" applyBorder="1" applyProtection="1">
      <alignment vertical="center"/>
      <protection locked="0"/>
    </xf>
    <xf numFmtId="0" fontId="3" fillId="2" borderId="12" xfId="0" applyFont="1" applyFill="1" applyBorder="1" applyAlignment="1" applyProtection="1">
      <alignment horizontal="center" vertical="center" shrinkToFit="1"/>
      <protection locked="0"/>
    </xf>
    <xf numFmtId="0" fontId="20" fillId="2" borderId="40" xfId="0" applyFont="1" applyFill="1" applyBorder="1" applyAlignment="1" applyProtection="1">
      <alignment horizontal="right" vertical="center" wrapText="1"/>
      <protection locked="0"/>
    </xf>
    <xf numFmtId="182" fontId="29" fillId="2" borderId="11" xfId="0" applyNumberFormat="1" applyFont="1" applyFill="1" applyBorder="1" applyAlignment="1" applyProtection="1">
      <alignment vertical="center" shrinkToFit="1"/>
      <protection locked="0"/>
    </xf>
    <xf numFmtId="183" fontId="29" fillId="2" borderId="13" xfId="0" applyNumberFormat="1" applyFont="1" applyFill="1" applyBorder="1" applyProtection="1">
      <alignment vertical="center"/>
      <protection locked="0"/>
    </xf>
    <xf numFmtId="0" fontId="3" fillId="2" borderId="82" xfId="0" applyFont="1" applyFill="1" applyBorder="1" applyAlignment="1" applyProtection="1">
      <alignment horizontal="center" vertical="center"/>
      <protection locked="0"/>
    </xf>
    <xf numFmtId="0" fontId="30" fillId="2" borderId="83" xfId="0" applyFont="1" applyFill="1" applyBorder="1" applyAlignment="1" applyProtection="1">
      <alignment horizontal="center" vertical="center"/>
      <protection locked="0"/>
    </xf>
    <xf numFmtId="0" fontId="27" fillId="0" borderId="84" xfId="0" applyFont="1" applyBorder="1" applyAlignment="1">
      <alignment horizontal="center" vertical="center"/>
    </xf>
    <xf numFmtId="0" fontId="27" fillId="0" borderId="85" xfId="0" applyFont="1" applyBorder="1" applyAlignment="1">
      <alignment horizontal="center" vertical="center"/>
    </xf>
    <xf numFmtId="0" fontId="27" fillId="0" borderId="86" xfId="0" applyFont="1" applyBorder="1" applyAlignment="1">
      <alignment horizontal="center" vertical="center"/>
    </xf>
    <xf numFmtId="181" fontId="26" fillId="0" borderId="87" xfId="0" applyNumberFormat="1" applyFont="1" applyBorder="1" applyAlignment="1">
      <alignment vertical="center" shrinkToFit="1"/>
    </xf>
    <xf numFmtId="0" fontId="27" fillId="0" borderId="88" xfId="0" applyFont="1" applyBorder="1" applyAlignment="1">
      <alignment horizontal="center" vertical="center"/>
    </xf>
    <xf numFmtId="0" fontId="28" fillId="0" borderId="89" xfId="0" applyFont="1" applyBorder="1" applyAlignment="1">
      <alignment horizontal="center" vertical="center" shrinkToFit="1"/>
    </xf>
    <xf numFmtId="0" fontId="3" fillId="2" borderId="89" xfId="0" applyFont="1" applyFill="1" applyBorder="1" applyAlignment="1" applyProtection="1">
      <alignment horizontal="center" vertical="center"/>
      <protection locked="0"/>
    </xf>
    <xf numFmtId="181" fontId="13" fillId="2" borderId="89" xfId="0" applyNumberFormat="1" applyFont="1" applyFill="1" applyBorder="1" applyProtection="1">
      <alignment vertical="center"/>
      <protection locked="0"/>
    </xf>
    <xf numFmtId="0" fontId="3" fillId="2" borderId="4" xfId="0" applyFont="1" applyFill="1" applyBorder="1" applyAlignment="1" applyProtection="1">
      <alignment horizontal="center" vertical="center" shrinkToFit="1"/>
      <protection locked="0"/>
    </xf>
    <xf numFmtId="182" fontId="29" fillId="2" borderId="3" xfId="0" applyNumberFormat="1" applyFont="1" applyFill="1" applyBorder="1" applyAlignment="1" applyProtection="1">
      <alignment vertical="center" shrinkToFit="1"/>
      <protection locked="0"/>
    </xf>
    <xf numFmtId="183" fontId="29" fillId="2" borderId="5" xfId="0" applyNumberFormat="1" applyFont="1" applyFill="1" applyBorder="1" applyProtection="1">
      <alignment vertical="center"/>
      <protection locked="0"/>
    </xf>
    <xf numFmtId="0" fontId="3" fillId="2" borderId="38" xfId="0" applyFont="1" applyFill="1" applyBorder="1" applyAlignment="1" applyProtection="1">
      <alignment horizontal="center" vertical="center"/>
      <protection locked="0"/>
    </xf>
    <xf numFmtId="14" fontId="30" fillId="2" borderId="40" xfId="0" applyNumberFormat="1" applyFont="1" applyFill="1" applyBorder="1" applyAlignment="1" applyProtection="1">
      <alignment horizontal="center" vertical="center"/>
      <protection locked="0"/>
    </xf>
    <xf numFmtId="0" fontId="27" fillId="0" borderId="65" xfId="0" applyFont="1" applyBorder="1" applyAlignment="1">
      <alignment horizontal="center" vertical="center"/>
    </xf>
    <xf numFmtId="0" fontId="27" fillId="0" borderId="90" xfId="0" applyFont="1" applyBorder="1" applyAlignment="1">
      <alignment horizontal="center" vertical="center"/>
    </xf>
    <xf numFmtId="181" fontId="26" fillId="0" borderId="91" xfId="0" applyNumberFormat="1" applyFont="1" applyBorder="1" applyAlignment="1">
      <alignment vertical="center" shrinkToFit="1"/>
    </xf>
    <xf numFmtId="0" fontId="27" fillId="0" borderId="92" xfId="0" applyFont="1" applyBorder="1" applyAlignment="1">
      <alignment horizontal="center" vertical="center"/>
    </xf>
    <xf numFmtId="0" fontId="30" fillId="2" borderId="40" xfId="0" applyFont="1" applyFill="1" applyBorder="1" applyAlignment="1" applyProtection="1">
      <alignment horizontal="center" vertical="center"/>
      <protection locked="0"/>
    </xf>
    <xf numFmtId="0" fontId="25" fillId="0" borderId="0" xfId="0" applyFont="1">
      <alignment vertical="center"/>
    </xf>
    <xf numFmtId="0" fontId="4" fillId="0" borderId="0" xfId="0" applyFont="1" applyBorder="1" applyAlignment="1">
      <alignment horizontal="distributed" vertical="center"/>
    </xf>
    <xf numFmtId="184" fontId="13" fillId="0" borderId="15" xfId="0" applyNumberFormat="1" applyFont="1" applyFill="1" applyBorder="1" applyAlignment="1" applyProtection="1">
      <alignment horizontal="center" vertical="center" shrinkToFit="1"/>
    </xf>
    <xf numFmtId="184" fontId="13" fillId="0" borderId="16" xfId="0" applyNumberFormat="1" applyFont="1" applyFill="1" applyBorder="1" applyAlignment="1" applyProtection="1">
      <alignment horizontal="center" vertical="center" shrinkToFit="1"/>
    </xf>
    <xf numFmtId="184" fontId="13" fillId="0" borderId="17" xfId="0" applyNumberFormat="1" applyFont="1" applyFill="1" applyBorder="1" applyAlignment="1" applyProtection="1">
      <alignment horizontal="center" vertical="center" shrinkToFit="1"/>
    </xf>
    <xf numFmtId="0" fontId="31" fillId="0" borderId="65" xfId="0" applyFont="1" applyBorder="1" applyAlignment="1">
      <alignment horizontal="center" vertical="center"/>
    </xf>
    <xf numFmtId="14" fontId="33" fillId="0" borderId="90" xfId="0" applyNumberFormat="1" applyFont="1" applyFill="1" applyBorder="1" applyAlignment="1" applyProtection="1">
      <alignment horizontal="center" vertical="center"/>
    </xf>
    <xf numFmtId="14" fontId="33" fillId="0" borderId="93" xfId="0" applyNumberFormat="1" applyFont="1" applyFill="1" applyBorder="1" applyAlignment="1" applyProtection="1">
      <alignment horizontal="center" vertical="center"/>
    </xf>
    <xf numFmtId="14" fontId="33" fillId="0" borderId="94" xfId="0" applyNumberFormat="1" applyFont="1" applyFill="1" applyBorder="1" applyAlignment="1" applyProtection="1">
      <alignment horizontal="center" vertical="center"/>
    </xf>
    <xf numFmtId="0" fontId="3" fillId="0" borderId="0" xfId="0" applyFont="1" applyAlignment="1">
      <alignment horizontal="center" vertical="center"/>
    </xf>
    <xf numFmtId="0" fontId="3" fillId="0" borderId="95" xfId="0" applyFont="1" applyBorder="1" applyAlignment="1">
      <alignment horizontal="distributed" vertical="center" indent="1"/>
    </xf>
    <xf numFmtId="0" fontId="3" fillId="0" borderId="43" xfId="0" applyFont="1" applyBorder="1" applyAlignment="1">
      <alignment horizontal="distributed" vertical="center" indent="1"/>
    </xf>
    <xf numFmtId="0" fontId="3" fillId="0" borderId="96" xfId="0" applyFont="1" applyBorder="1" applyAlignment="1">
      <alignment horizontal="distributed" vertical="center" indent="1"/>
    </xf>
    <xf numFmtId="0" fontId="3" fillId="0" borderId="97"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00" xfId="0" applyFont="1" applyBorder="1" applyAlignment="1">
      <alignment horizontal="center" vertical="center"/>
    </xf>
    <xf numFmtId="0" fontId="3" fillId="0" borderId="101" xfId="0" applyFont="1" applyBorder="1" applyAlignment="1">
      <alignment horizontal="center" vertical="center"/>
    </xf>
    <xf numFmtId="14" fontId="33" fillId="0" borderId="90" xfId="0" applyNumberFormat="1" applyFont="1" applyBorder="1" applyAlignment="1">
      <alignment horizontal="center" vertical="center"/>
    </xf>
    <xf numFmtId="14" fontId="33" fillId="0" borderId="93" xfId="0" applyNumberFormat="1" applyFont="1" applyBorder="1" applyAlignment="1">
      <alignment horizontal="center" vertical="center"/>
    </xf>
    <xf numFmtId="14" fontId="33" fillId="0" borderId="94" xfId="0" applyNumberFormat="1" applyFont="1" applyBorder="1" applyAlignment="1">
      <alignment horizontal="center" vertical="center"/>
    </xf>
    <xf numFmtId="0" fontId="3" fillId="0" borderId="47" xfId="0" applyFont="1" applyBorder="1" applyAlignment="1">
      <alignment horizontal="distributed" vertical="center" indent="1"/>
    </xf>
    <xf numFmtId="0" fontId="3" fillId="0" borderId="49" xfId="0" applyFont="1" applyBorder="1" applyAlignment="1">
      <alignment horizontal="distributed" vertical="center" indent="1"/>
    </xf>
    <xf numFmtId="0" fontId="3" fillId="0" borderId="48" xfId="0" applyFont="1" applyBorder="1" applyAlignment="1">
      <alignment horizontal="distributed" vertical="center" indent="1"/>
    </xf>
    <xf numFmtId="0" fontId="13" fillId="0" borderId="102" xfId="0" applyFont="1" applyBorder="1">
      <alignment vertical="center"/>
    </xf>
    <xf numFmtId="0" fontId="13" fillId="0" borderId="103" xfId="0" applyFont="1" applyBorder="1">
      <alignment vertical="center"/>
    </xf>
    <xf numFmtId="0" fontId="13" fillId="0" borderId="104" xfId="0" applyFont="1" applyBorder="1">
      <alignment vertical="center"/>
    </xf>
    <xf numFmtId="185" fontId="13" fillId="2" borderId="105" xfId="0" applyNumberFormat="1" applyFont="1" applyFill="1" applyBorder="1" applyAlignment="1">
      <alignment horizontal="right" vertical="center" indent="1"/>
    </xf>
    <xf numFmtId="185" fontId="13" fillId="2" borderId="13" xfId="0" applyNumberFormat="1" applyFont="1" applyFill="1" applyBorder="1" applyAlignment="1">
      <alignment horizontal="right"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41" xfId="0" applyFont="1" applyBorder="1" applyAlignment="1">
      <alignment horizontal="distributed" vertical="center" indent="1"/>
    </xf>
    <xf numFmtId="176" fontId="13" fillId="0" borderId="106" xfId="0" applyNumberFormat="1" applyFont="1" applyBorder="1">
      <alignment vertical="center"/>
    </xf>
    <xf numFmtId="176" fontId="13" fillId="0" borderId="107" xfId="0" applyNumberFormat="1" applyFont="1" applyBorder="1">
      <alignment vertical="center"/>
    </xf>
    <xf numFmtId="176" fontId="13" fillId="0" borderId="108" xfId="0" applyNumberFormat="1" applyFont="1" applyBorder="1">
      <alignment vertical="center"/>
    </xf>
    <xf numFmtId="176" fontId="13" fillId="0" borderId="109" xfId="0" applyNumberFormat="1" applyFont="1" applyBorder="1" applyAlignment="1">
      <alignment horizontal="right" vertical="center" indent="1"/>
    </xf>
    <xf numFmtId="176" fontId="13" fillId="0" borderId="57" xfId="0" applyNumberFormat="1" applyFont="1" applyBorder="1" applyAlignment="1">
      <alignment horizontal="right" vertical="center" indent="1"/>
    </xf>
    <xf numFmtId="0" fontId="3" fillId="0" borderId="11" xfId="0" applyFont="1" applyBorder="1">
      <alignment vertical="center"/>
    </xf>
    <xf numFmtId="0" fontId="3" fillId="0" borderId="110" xfId="0" applyFont="1" applyBorder="1" applyAlignment="1">
      <alignment horizontal="right" vertical="center"/>
    </xf>
    <xf numFmtId="0" fontId="3" fillId="0" borderId="111" xfId="0" applyFont="1" applyBorder="1" applyAlignment="1">
      <alignment horizontal="right" vertical="center"/>
    </xf>
    <xf numFmtId="0" fontId="3" fillId="0" borderId="35" xfId="0" applyFont="1" applyBorder="1" applyAlignment="1">
      <alignment horizontal="right" vertical="center"/>
    </xf>
    <xf numFmtId="0" fontId="3" fillId="0" borderId="61" xfId="0" applyFont="1" applyBorder="1" applyAlignment="1">
      <alignment horizontal="right" vertical="center"/>
    </xf>
    <xf numFmtId="176" fontId="13" fillId="0" borderId="31" xfId="0" applyNumberFormat="1" applyFont="1" applyBorder="1">
      <alignment vertical="center"/>
    </xf>
    <xf numFmtId="176" fontId="13" fillId="0" borderId="112" xfId="0" applyNumberFormat="1" applyFont="1" applyBorder="1">
      <alignment vertical="center"/>
    </xf>
    <xf numFmtId="176" fontId="13" fillId="0" borderId="113" xfId="0" applyNumberFormat="1" applyFont="1" applyBorder="1">
      <alignment vertical="center"/>
    </xf>
    <xf numFmtId="176" fontId="13" fillId="0" borderId="114" xfId="0" applyNumberFormat="1" applyFont="1" applyBorder="1" applyAlignment="1">
      <alignment horizontal="right" vertical="center" indent="1"/>
    </xf>
    <xf numFmtId="176" fontId="13" fillId="0" borderId="36" xfId="0" applyNumberFormat="1" applyFont="1" applyBorder="1" applyAlignment="1">
      <alignment horizontal="right" vertical="center" indent="1"/>
    </xf>
    <xf numFmtId="0" fontId="20" fillId="0" borderId="18" xfId="0" applyFont="1" applyBorder="1" applyAlignment="1">
      <alignment horizontal="center" vertical="center" shrinkToFit="1"/>
    </xf>
    <xf numFmtId="0" fontId="20" fillId="0" borderId="66" xfId="0" applyFont="1" applyBorder="1" applyAlignment="1">
      <alignment horizontal="center" vertical="center" shrinkToFit="1"/>
    </xf>
    <xf numFmtId="0" fontId="20" fillId="0" borderId="115" xfId="0" applyFont="1" applyBorder="1" applyAlignment="1">
      <alignment horizontal="center" vertical="center" shrinkToFit="1"/>
    </xf>
    <xf numFmtId="0" fontId="13" fillId="0" borderId="116" xfId="0" applyFont="1" applyBorder="1">
      <alignment vertical="center"/>
    </xf>
    <xf numFmtId="0" fontId="13" fillId="0" borderId="8" xfId="0" applyFont="1" applyBorder="1">
      <alignment vertical="center"/>
    </xf>
    <xf numFmtId="0" fontId="3" fillId="0" borderId="9"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17" xfId="0" applyFont="1" applyBorder="1" applyAlignment="1">
      <alignment horizontal="distributed" vertical="center" indent="1"/>
    </xf>
    <xf numFmtId="178" fontId="13" fillId="0" borderId="118" xfId="0" applyNumberFormat="1" applyFont="1" applyBorder="1">
      <alignment vertical="center"/>
    </xf>
    <xf numFmtId="178" fontId="13" fillId="0" borderId="119" xfId="0" applyNumberFormat="1" applyFont="1" applyBorder="1">
      <alignment vertical="center"/>
    </xf>
    <xf numFmtId="178" fontId="13" fillId="0" borderId="120" xfId="0" applyNumberFormat="1" applyFont="1" applyBorder="1">
      <alignment vertical="center"/>
    </xf>
    <xf numFmtId="178" fontId="13" fillId="0" borderId="121" xfId="0" applyNumberFormat="1" applyFont="1" applyBorder="1" applyAlignment="1">
      <alignment horizontal="right" vertical="center" indent="1"/>
    </xf>
    <xf numFmtId="178" fontId="13" fillId="0" borderId="122" xfId="0" applyNumberFormat="1" applyFont="1" applyBorder="1" applyAlignment="1">
      <alignment horizontal="right" vertical="center" indent="1"/>
    </xf>
    <xf numFmtId="178" fontId="13" fillId="0" borderId="31" xfId="0" applyNumberFormat="1" applyFont="1" applyBorder="1">
      <alignment vertical="center"/>
    </xf>
    <xf numFmtId="178" fontId="13" fillId="0" borderId="112" xfId="0" applyNumberFormat="1" applyFont="1" applyBorder="1">
      <alignment vertical="center"/>
    </xf>
    <xf numFmtId="178" fontId="13" fillId="0" borderId="113" xfId="0" applyNumberFormat="1" applyFont="1" applyBorder="1">
      <alignment vertical="center"/>
    </xf>
    <xf numFmtId="178" fontId="13" fillId="0" borderId="114" xfId="0" applyNumberFormat="1" applyFont="1" applyBorder="1" applyAlignment="1">
      <alignment horizontal="right" vertical="center" indent="1"/>
    </xf>
    <xf numFmtId="178" fontId="13" fillId="0" borderId="36" xfId="0" applyNumberFormat="1" applyFont="1" applyBorder="1" applyAlignment="1">
      <alignment horizontal="right" vertical="center" indent="1"/>
    </xf>
    <xf numFmtId="0" fontId="20" fillId="0" borderId="123" xfId="0" applyFont="1" applyBorder="1" applyAlignment="1"/>
    <xf numFmtId="0" fontId="29" fillId="0" borderId="0" xfId="0" applyFont="1" applyAlignment="1">
      <alignment horizontal="right" vertical="center"/>
    </xf>
    <xf numFmtId="0" fontId="20" fillId="0" borderId="0" xfId="0" applyFont="1" applyAlignment="1">
      <alignment horizontal="left" vertical="center" indent="1"/>
    </xf>
    <xf numFmtId="0" fontId="9" fillId="0" borderId="124" xfId="0" applyFont="1" applyBorder="1">
      <alignment vertical="center"/>
    </xf>
    <xf numFmtId="0" fontId="3" fillId="0" borderId="6" xfId="0" applyFont="1" applyBorder="1" applyAlignment="1">
      <alignment horizontal="center" vertical="center" wrapText="1"/>
    </xf>
    <xf numFmtId="0" fontId="3" fillId="0" borderId="69" xfId="0" applyFont="1" applyBorder="1">
      <alignment vertical="center"/>
    </xf>
    <xf numFmtId="0" fontId="26" fillId="0" borderId="69" xfId="0" applyFont="1" applyBorder="1" applyAlignment="1">
      <alignment horizontal="center" vertical="center" wrapText="1"/>
    </xf>
    <xf numFmtId="0" fontId="26" fillId="0" borderId="125" xfId="0" applyFont="1" applyBorder="1" applyAlignment="1">
      <alignment horizontal="center" vertical="center"/>
    </xf>
    <xf numFmtId="0" fontId="26" fillId="0" borderId="126" xfId="0" applyFont="1" applyBorder="1" applyAlignment="1">
      <alignment horizontal="center" vertical="center"/>
    </xf>
    <xf numFmtId="0" fontId="24" fillId="0" borderId="127" xfId="0" applyFont="1" applyBorder="1" applyAlignment="1">
      <alignment horizontal="center" vertical="center"/>
    </xf>
    <xf numFmtId="0" fontId="3" fillId="0" borderId="127" xfId="0" applyFont="1" applyBorder="1" applyAlignment="1">
      <alignment horizontal="center" vertical="center"/>
    </xf>
    <xf numFmtId="0" fontId="30" fillId="0" borderId="22" xfId="0" applyFont="1" applyBorder="1" applyAlignment="1">
      <alignment horizontal="center" vertical="center"/>
    </xf>
    <xf numFmtId="0" fontId="3" fillId="0" borderId="128" xfId="0" applyFont="1" applyBorder="1">
      <alignment vertical="center"/>
    </xf>
    <xf numFmtId="0" fontId="26" fillId="0" borderId="128" xfId="0" applyFont="1" applyBorder="1" applyAlignment="1">
      <alignment horizontal="center" vertical="center"/>
    </xf>
    <xf numFmtId="0" fontId="26" fillId="0" borderId="129" xfId="0" applyFont="1" applyBorder="1" applyAlignment="1">
      <alignment horizontal="center" vertical="center" shrinkToFit="1"/>
    </xf>
    <xf numFmtId="0" fontId="26" fillId="0" borderId="130" xfId="0" applyFont="1" applyBorder="1" applyAlignment="1">
      <alignment horizontal="center" vertical="center" shrinkToFit="1"/>
    </xf>
    <xf numFmtId="0" fontId="24" fillId="0" borderId="89" xfId="0" applyFont="1" applyBorder="1" applyAlignment="1">
      <alignment horizontal="center" vertical="center"/>
    </xf>
    <xf numFmtId="0" fontId="3" fillId="0" borderId="89"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lignment vertical="center"/>
    </xf>
    <xf numFmtId="0" fontId="30" fillId="0" borderId="40"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65" xfId="0" applyFont="1" applyBorder="1">
      <alignment vertical="center"/>
    </xf>
    <xf numFmtId="0" fontId="26" fillId="0" borderId="65" xfId="0" applyFont="1" applyBorder="1" applyAlignment="1">
      <alignment horizontal="center" vertical="center"/>
    </xf>
    <xf numFmtId="0" fontId="26" fillId="0" borderId="131" xfId="0" applyFont="1" applyBorder="1" applyAlignment="1">
      <alignment horizontal="center" vertical="center" shrinkToFit="1"/>
    </xf>
    <xf numFmtId="0" fontId="26" fillId="0" borderId="132" xfId="0" applyFont="1" applyBorder="1" applyAlignment="1">
      <alignment horizontal="center" vertical="center" shrinkToFit="1"/>
    </xf>
    <xf numFmtId="0" fontId="24" fillId="0" borderId="81" xfId="0" applyFont="1" applyBorder="1" applyAlignment="1">
      <alignment horizontal="center" vertical="center" shrinkToFit="1"/>
    </xf>
    <xf numFmtId="186" fontId="13" fillId="2" borderId="81" xfId="0" applyNumberFormat="1" applyFont="1" applyFill="1" applyBorder="1" applyAlignment="1" applyProtection="1">
      <alignment horizontal="center" vertical="center" shrinkToFit="1"/>
      <protection locked="0"/>
    </xf>
    <xf numFmtId="0" fontId="13" fillId="0" borderId="11" xfId="0" applyFont="1" applyBorder="1" applyAlignment="1">
      <alignment horizontal="center" vertical="center" shrinkToFit="1"/>
    </xf>
    <xf numFmtId="187" fontId="13" fillId="0" borderId="13" xfId="0" applyNumberFormat="1" applyFont="1" applyBorder="1" applyAlignment="1">
      <alignment horizontal="center" vertical="center" shrinkToFit="1"/>
    </xf>
    <xf numFmtId="0" fontId="3" fillId="2" borderId="11" xfId="0" applyFont="1" applyFill="1" applyBorder="1" applyAlignment="1" applyProtection="1">
      <alignment horizontal="center" vertical="center"/>
      <protection locked="0"/>
    </xf>
    <xf numFmtId="0" fontId="29" fillId="2" borderId="83" xfId="0" applyFont="1" applyFill="1" applyBorder="1" applyAlignment="1" applyProtection="1">
      <alignment vertical="center" wrapText="1"/>
      <protection locked="0"/>
    </xf>
    <xf numFmtId="0" fontId="13" fillId="2" borderId="11" xfId="0" applyFont="1" applyFill="1" applyBorder="1" applyAlignment="1" applyProtection="1">
      <alignment horizontal="center" vertical="center" shrinkToFit="1"/>
      <protection locked="0"/>
    </xf>
    <xf numFmtId="0" fontId="29" fillId="0" borderId="84" xfId="0" applyFont="1" applyBorder="1" applyProtection="1">
      <alignment vertical="center"/>
      <protection locked="0"/>
    </xf>
    <xf numFmtId="0" fontId="34" fillId="0" borderId="84" xfId="0" applyFont="1" applyBorder="1" applyAlignment="1">
      <alignment horizontal="center" vertical="center"/>
    </xf>
    <xf numFmtId="0" fontId="35" fillId="0" borderId="133" xfId="0" applyFont="1" applyBorder="1" applyAlignment="1">
      <alignment horizontal="center" vertical="center"/>
    </xf>
    <xf numFmtId="0" fontId="35" fillId="0" borderId="134" xfId="0" applyFont="1" applyBorder="1" applyAlignment="1">
      <alignment horizontal="center" vertical="center"/>
    </xf>
    <xf numFmtId="0" fontId="24" fillId="0" borderId="89" xfId="0" applyFont="1" applyBorder="1" applyAlignment="1">
      <alignment horizontal="center" vertical="center" shrinkToFit="1"/>
    </xf>
    <xf numFmtId="186" fontId="13" fillId="2" borderId="89" xfId="0" applyNumberFormat="1" applyFont="1" applyFill="1" applyBorder="1" applyAlignment="1" applyProtection="1">
      <alignment horizontal="center" vertical="center" shrinkToFit="1"/>
      <protection locked="0"/>
    </xf>
    <xf numFmtId="0" fontId="13" fillId="0" borderId="3" xfId="0" applyFont="1" applyBorder="1" applyAlignment="1">
      <alignment horizontal="center" vertical="center" shrinkToFit="1"/>
    </xf>
    <xf numFmtId="187" fontId="13" fillId="0" borderId="5" xfId="0" applyNumberFormat="1" applyFont="1" applyBorder="1" applyAlignment="1">
      <alignment horizontal="center" vertical="center" shrinkToFit="1"/>
    </xf>
    <xf numFmtId="0" fontId="3" fillId="2" borderId="3" xfId="0" applyFont="1" applyFill="1" applyBorder="1" applyAlignment="1" applyProtection="1">
      <alignment horizontal="center" vertical="center"/>
      <protection locked="0"/>
    </xf>
    <xf numFmtId="0" fontId="29" fillId="2" borderId="40" xfId="0" applyFont="1" applyFill="1" applyBorder="1" applyAlignment="1" applyProtection="1">
      <alignment vertical="center" wrapText="1"/>
      <protection locked="0"/>
    </xf>
    <xf numFmtId="0" fontId="13" fillId="2" borderId="3" xfId="0" applyFont="1" applyFill="1" applyBorder="1" applyAlignment="1" applyProtection="1">
      <alignment horizontal="center" vertical="center" shrinkToFit="1"/>
      <protection locked="0"/>
    </xf>
    <xf numFmtId="0" fontId="29" fillId="0" borderId="65" xfId="0" applyFont="1" applyBorder="1" applyProtection="1">
      <alignment vertical="center"/>
      <protection locked="0"/>
    </xf>
    <xf numFmtId="0" fontId="35" fillId="0" borderId="131" xfId="0" applyFont="1" applyBorder="1" applyAlignment="1">
      <alignment horizontal="center" vertical="center"/>
    </xf>
    <xf numFmtId="0" fontId="35" fillId="0" borderId="132" xfId="0" applyFont="1" applyBorder="1" applyAlignment="1">
      <alignment horizontal="center" vertical="center"/>
    </xf>
    <xf numFmtId="0" fontId="36" fillId="2" borderId="89" xfId="0" applyFont="1" applyFill="1" applyBorder="1" applyAlignment="1" applyProtection="1">
      <alignment horizontal="center" vertical="center"/>
      <protection locked="0"/>
    </xf>
    <xf numFmtId="0" fontId="24" fillId="0" borderId="0" xfId="0" applyFont="1" applyAlignment="1">
      <alignment horizontal="center" vertical="center" shrinkToFit="1"/>
    </xf>
    <xf numFmtId="186" fontId="13" fillId="0" borderId="0" xfId="0" applyNumberFormat="1" applyFont="1" applyAlignment="1">
      <alignment horizontal="center" vertical="center" shrinkToFit="1"/>
    </xf>
    <xf numFmtId="0" fontId="13" fillId="0" borderId="0" xfId="0" applyFont="1" applyAlignment="1">
      <alignment horizontal="center" vertical="center" shrinkToFit="1"/>
    </xf>
    <xf numFmtId="187" fontId="13" fillId="0" borderId="0" xfId="0" applyNumberFormat="1" applyFont="1" applyAlignment="1">
      <alignment horizontal="center" vertical="center" shrinkToFit="1"/>
    </xf>
  </cellXfs>
  <cellStyles count="1">
    <cellStyle name="標準" xfId="0" builtinId="0"/>
  </cellStyles>
  <dxfs count="4">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300&#20445;&#32946;&#35506;/010-&#20445;&#32946;&#35506;&#25285;&#24403;&#21029;&#12501;&#12457;&#12523;&#12480;/030-&#27861;&#20154;&#25285;&#24403;/04%20&#35469;&#21487;&#22806;/020_&#34276;&#27810;&#22411;&#35469;&#23450;&#20445;&#32946;/001_&#35469;&#23450;&#38306;&#36899;/02_&#35469;&#23450;&#21306;&#20998;&#22793;&#26356;/H30.4&#26045;&#34892;&#20998;&#65288;&#35469;&#23450;&#21306;&#20998;&#22793;&#26356;&#65289;/01_&#30003;&#35531;&#26360;&#39006;&#12398;&#25552;&#20986;&#31561;&#65288;&#36890;&#30693;&#65289;/02-1_&#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号】認定変更申請"/>
      <sheetName val="【４号別紙】施設の概要等"/>
      <sheetName val="添付書類一覧"/>
    </sheetNames>
    <sheetDataSet>
      <sheetData sheetId="0" refreshError="1"/>
      <sheetData sheetId="1">
        <row r="61">
          <cell r="I61" t="str">
            <v>無</v>
          </cell>
        </row>
        <row r="62">
          <cell r="I62" t="str">
            <v>有</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CC"/>
  </sheetPr>
  <dimension ref="B1:Z31"/>
  <sheetViews>
    <sheetView view="pageBreakPreview" zoomScale="70" zoomScaleNormal="80" zoomScaleSheetLayoutView="70" workbookViewId="0">
      <selection activeCell="E16" sqref="E16:V16"/>
    </sheetView>
  </sheetViews>
  <sheetFormatPr defaultColWidth="4.625" defaultRowHeight="24" customHeight="1" x14ac:dyDescent="0.15"/>
  <cols>
    <col min="1" max="2" width="0.875" style="2" customWidth="1"/>
    <col min="3" max="3" width="16.625" style="2" customWidth="1"/>
    <col min="4" max="4" width="1" style="2" customWidth="1"/>
    <col min="5" max="13" width="4.625" style="2"/>
    <col min="14" max="14" width="4.625" style="2" customWidth="1"/>
    <col min="15" max="18" width="4.625" style="2"/>
    <col min="19" max="19" width="4.625" style="2" customWidth="1"/>
    <col min="20" max="20" width="4.625" style="2"/>
    <col min="21" max="21" width="4.625" style="2" customWidth="1"/>
    <col min="22" max="22" width="1" style="2" customWidth="1"/>
    <col min="23" max="23" width="0.875" style="2" customWidth="1"/>
    <col min="24" max="24" width="2.625" style="2" customWidth="1"/>
    <col min="25" max="25" width="17.125" style="2" customWidth="1"/>
    <col min="26" max="26" width="22.625" style="2" customWidth="1"/>
    <col min="27" max="16384" width="4.625" style="2"/>
  </cols>
  <sheetData>
    <row r="1" spans="2:26" ht="24" customHeight="1" thickBot="1" x14ac:dyDescent="0.2">
      <c r="B1" s="1" t="s">
        <v>0</v>
      </c>
      <c r="C1" s="1"/>
      <c r="D1" s="1"/>
      <c r="E1" s="1"/>
      <c r="F1" s="1"/>
    </row>
    <row r="2" spans="2:26" ht="24" customHeight="1" thickBot="1" x14ac:dyDescent="0.2">
      <c r="Y2" s="3" t="s">
        <v>1</v>
      </c>
      <c r="Z2" s="4">
        <v>45017</v>
      </c>
    </row>
    <row r="3" spans="2:26" ht="24" customHeight="1" thickBot="1" x14ac:dyDescent="0.2">
      <c r="Y3" s="3" t="s">
        <v>2</v>
      </c>
      <c r="Z3" s="4">
        <v>45323</v>
      </c>
    </row>
    <row r="4" spans="2:26" ht="24" customHeight="1" x14ac:dyDescent="0.15">
      <c r="Y4" s="5" t="s">
        <v>3</v>
      </c>
      <c r="Z4" s="5"/>
    </row>
    <row r="5" spans="2:26" ht="24" customHeight="1" x14ac:dyDescent="0.15">
      <c r="Y5" s="6" t="s">
        <v>4</v>
      </c>
      <c r="Z5" s="6"/>
    </row>
    <row r="6" spans="2:26" ht="24" customHeight="1" x14ac:dyDescent="0.15">
      <c r="Y6" s="7"/>
      <c r="Z6" s="7"/>
    </row>
    <row r="7" spans="2:26" ht="36" customHeight="1" x14ac:dyDescent="0.15">
      <c r="D7" s="8"/>
      <c r="E7" s="8"/>
      <c r="F7" s="9" t="s">
        <v>5</v>
      </c>
      <c r="G7" s="9"/>
      <c r="H7" s="9"/>
      <c r="I7" s="9"/>
      <c r="J7" s="9"/>
      <c r="K7" s="9"/>
      <c r="L7" s="9"/>
      <c r="M7" s="9"/>
      <c r="N7" s="9"/>
      <c r="O7" s="9"/>
      <c r="P7" s="9"/>
      <c r="S7" s="10"/>
      <c r="T7" s="10"/>
      <c r="U7" s="11"/>
      <c r="V7" s="11"/>
    </row>
    <row r="8" spans="2:26" ht="24" customHeight="1" x14ac:dyDescent="0.15">
      <c r="D8" s="8"/>
      <c r="E8" s="8"/>
      <c r="F8" s="8"/>
      <c r="G8" s="8"/>
      <c r="H8" s="8"/>
      <c r="I8" s="8"/>
      <c r="J8" s="8"/>
      <c r="K8" s="8"/>
      <c r="L8" s="8"/>
      <c r="M8" s="8"/>
      <c r="N8" s="8"/>
      <c r="O8" s="8"/>
      <c r="P8" s="8"/>
      <c r="S8" s="10"/>
      <c r="T8" s="10"/>
      <c r="U8" s="11"/>
      <c r="V8" s="11"/>
    </row>
    <row r="9" spans="2:26" ht="24" customHeight="1" x14ac:dyDescent="0.15">
      <c r="D9" s="8"/>
      <c r="E9" s="8"/>
      <c r="F9" s="8"/>
      <c r="G9" s="8"/>
      <c r="H9" s="8"/>
      <c r="I9" s="8"/>
      <c r="J9" s="8"/>
      <c r="K9" s="8"/>
      <c r="L9" s="8"/>
      <c r="M9" s="8"/>
      <c r="N9" s="8"/>
      <c r="O9" s="8"/>
      <c r="P9" s="8"/>
      <c r="S9" s="10"/>
      <c r="T9" s="10"/>
      <c r="U9" s="11"/>
      <c r="V9" s="11"/>
      <c r="Y9" s="12"/>
      <c r="Z9" s="13"/>
    </row>
    <row r="10" spans="2:26" ht="24" customHeight="1" x14ac:dyDescent="0.15">
      <c r="D10" s="8"/>
      <c r="E10" s="8"/>
      <c r="F10" s="8"/>
      <c r="G10" s="8"/>
      <c r="H10" s="8"/>
      <c r="I10" s="8"/>
      <c r="J10" s="8"/>
      <c r="K10" s="8"/>
      <c r="L10" s="8"/>
      <c r="M10" s="8"/>
      <c r="N10" s="8"/>
      <c r="O10" s="8"/>
      <c r="P10" s="8"/>
      <c r="S10" s="10"/>
      <c r="T10" s="10"/>
      <c r="U10" s="11"/>
      <c r="V10" s="11"/>
      <c r="Y10" s="12"/>
      <c r="Z10" s="13"/>
    </row>
    <row r="11" spans="2:26" ht="24" customHeight="1" x14ac:dyDescent="0.15">
      <c r="D11" s="8"/>
      <c r="E11" s="8"/>
      <c r="F11" s="8"/>
      <c r="G11" s="8"/>
      <c r="H11" s="8"/>
      <c r="I11" s="8"/>
      <c r="J11" s="8"/>
      <c r="K11" s="8"/>
      <c r="L11" s="8"/>
      <c r="M11" s="8"/>
      <c r="N11" s="8"/>
      <c r="O11" s="8"/>
      <c r="P11" s="8"/>
      <c r="S11" s="10"/>
      <c r="T11" s="10"/>
      <c r="U11" s="11"/>
      <c r="V11" s="11"/>
    </row>
    <row r="12" spans="2:26" ht="24" customHeight="1" x14ac:dyDescent="0.15">
      <c r="D12" s="8"/>
      <c r="E12" s="8"/>
      <c r="F12" s="8"/>
      <c r="G12" s="8"/>
      <c r="H12" s="8"/>
      <c r="I12" s="8"/>
      <c r="J12" s="8"/>
      <c r="K12" s="8"/>
      <c r="L12" s="8"/>
      <c r="M12" s="8"/>
      <c r="N12" s="8"/>
      <c r="O12" s="8"/>
      <c r="P12" s="8"/>
      <c r="S12" s="10"/>
      <c r="T12" s="10"/>
      <c r="U12" s="11"/>
      <c r="V12" s="11"/>
    </row>
    <row r="13" spans="2:26" ht="24" customHeight="1" x14ac:dyDescent="0.15">
      <c r="D13" s="8"/>
      <c r="E13" s="8"/>
      <c r="F13" s="8"/>
      <c r="G13" s="8"/>
      <c r="H13" s="8"/>
      <c r="I13" s="8"/>
      <c r="J13" s="8"/>
      <c r="K13" s="8"/>
      <c r="L13" s="8"/>
      <c r="M13" s="8"/>
      <c r="N13" s="8"/>
      <c r="O13" s="8"/>
      <c r="P13" s="8"/>
      <c r="S13" s="10"/>
      <c r="T13" s="10"/>
      <c r="U13" s="11"/>
      <c r="V13" s="11"/>
      <c r="Y13" s="12"/>
      <c r="Z13" s="13"/>
    </row>
    <row r="14" spans="2:26" ht="24" customHeight="1" x14ac:dyDescent="0.15">
      <c r="D14" s="8"/>
      <c r="E14" s="8"/>
      <c r="F14" s="8"/>
      <c r="G14" s="8"/>
      <c r="H14" s="8"/>
      <c r="I14" s="8"/>
      <c r="J14" s="8"/>
      <c r="K14" s="8"/>
      <c r="L14" s="8"/>
      <c r="M14" s="8"/>
      <c r="N14" s="8"/>
      <c r="O14" s="8"/>
      <c r="P14" s="8"/>
      <c r="S14" s="10"/>
      <c r="T14" s="10"/>
      <c r="U14" s="11"/>
      <c r="V14" s="11"/>
      <c r="Y14" s="12"/>
      <c r="Z14" s="13"/>
    </row>
    <row r="15" spans="2:26" ht="24" customHeight="1" x14ac:dyDescent="0.15">
      <c r="Y15" s="13"/>
      <c r="Z15" s="13"/>
    </row>
    <row r="16" spans="2:26" ht="72" customHeight="1" x14ac:dyDescent="0.15">
      <c r="B16" s="14"/>
      <c r="C16" s="15" t="s">
        <v>6</v>
      </c>
      <c r="D16" s="16"/>
      <c r="E16" s="17"/>
      <c r="F16" s="18"/>
      <c r="G16" s="18"/>
      <c r="H16" s="18"/>
      <c r="I16" s="18"/>
      <c r="J16" s="18"/>
      <c r="K16" s="18"/>
      <c r="L16" s="18"/>
      <c r="M16" s="18"/>
      <c r="N16" s="18"/>
      <c r="O16" s="18"/>
      <c r="P16" s="18"/>
      <c r="Q16" s="18"/>
      <c r="R16" s="18"/>
      <c r="S16" s="18"/>
      <c r="T16" s="18"/>
      <c r="U16" s="18"/>
      <c r="V16" s="19"/>
    </row>
    <row r="17" spans="2:22" ht="72" customHeight="1" x14ac:dyDescent="0.15">
      <c r="B17" s="20"/>
      <c r="C17" s="21" t="s">
        <v>7</v>
      </c>
      <c r="D17" s="22"/>
      <c r="E17" s="23" t="s">
        <v>8</v>
      </c>
      <c r="F17" s="24"/>
      <c r="G17" s="24"/>
      <c r="H17" s="18"/>
      <c r="I17" s="18"/>
      <c r="J17" s="18"/>
      <c r="K17" s="18"/>
      <c r="L17" s="25"/>
      <c r="M17" s="25"/>
      <c r="N17" s="25"/>
      <c r="O17" s="25"/>
      <c r="P17" s="25"/>
      <c r="Q17" s="25"/>
      <c r="R17" s="25"/>
      <c r="S17" s="25"/>
      <c r="T17" s="25"/>
      <c r="U17" s="26"/>
      <c r="V17" s="27"/>
    </row>
    <row r="18" spans="2:22" ht="72" customHeight="1" x14ac:dyDescent="0.15">
      <c r="B18" s="20"/>
      <c r="C18" s="21" t="s">
        <v>9</v>
      </c>
      <c r="D18" s="22"/>
      <c r="E18" s="28">
        <f>YEAR(Z3)</f>
        <v>2024</v>
      </c>
      <c r="F18" s="29"/>
      <c r="G18" s="29"/>
      <c r="H18" s="29"/>
      <c r="I18" s="30" t="s">
        <v>10</v>
      </c>
      <c r="J18" s="26"/>
      <c r="K18" s="29">
        <v>2</v>
      </c>
      <c r="L18" s="29"/>
      <c r="M18" s="31" t="s">
        <v>11</v>
      </c>
      <c r="N18" s="26"/>
      <c r="O18" s="26"/>
      <c r="P18" s="26"/>
      <c r="Q18" s="26"/>
      <c r="R18" s="26"/>
      <c r="S18" s="26"/>
      <c r="T18" s="26"/>
      <c r="U18" s="26"/>
      <c r="V18" s="32"/>
    </row>
    <row r="19" spans="2:22" ht="24" customHeight="1" x14ac:dyDescent="0.15">
      <c r="B19" s="20"/>
      <c r="C19" s="33" t="s">
        <v>12</v>
      </c>
      <c r="D19" s="22"/>
      <c r="E19" s="34"/>
      <c r="F19" s="35"/>
      <c r="G19" s="35"/>
      <c r="H19" s="35"/>
      <c r="I19" s="35"/>
      <c r="J19" s="35"/>
      <c r="K19" s="35"/>
      <c r="L19" s="35"/>
      <c r="M19" s="35"/>
      <c r="N19" s="35"/>
      <c r="O19" s="35"/>
      <c r="P19" s="35"/>
      <c r="Q19" s="35"/>
      <c r="R19" s="35"/>
      <c r="S19" s="35"/>
      <c r="T19" s="35"/>
      <c r="U19" s="35"/>
      <c r="V19" s="36"/>
    </row>
    <row r="20" spans="2:22" ht="24" customHeight="1" x14ac:dyDescent="0.15">
      <c r="B20" s="37"/>
      <c r="C20" s="38"/>
      <c r="D20" s="39"/>
      <c r="E20" s="40" t="s">
        <v>13</v>
      </c>
      <c r="F20" s="41" t="s">
        <v>14</v>
      </c>
      <c r="G20" s="41"/>
      <c r="H20" s="41"/>
      <c r="I20" s="38" t="s">
        <v>15</v>
      </c>
      <c r="J20" s="38"/>
      <c r="K20" s="38"/>
      <c r="L20" s="42"/>
      <c r="M20" s="42"/>
      <c r="Q20" s="42"/>
      <c r="R20" s="42"/>
      <c r="S20" s="42"/>
      <c r="T20" s="42"/>
      <c r="U20" s="42"/>
      <c r="V20" s="43"/>
    </row>
    <row r="21" spans="2:22" ht="24" customHeight="1" x14ac:dyDescent="0.15">
      <c r="B21" s="37"/>
      <c r="C21" s="38"/>
      <c r="D21" s="39"/>
      <c r="E21" s="42"/>
      <c r="F21" s="42"/>
      <c r="G21" s="42"/>
      <c r="H21" s="44"/>
      <c r="I21" s="45"/>
      <c r="J21" s="45"/>
      <c r="K21" s="45"/>
      <c r="L21" s="45"/>
      <c r="M21" s="42"/>
      <c r="N21" s="42"/>
      <c r="O21" s="42"/>
      <c r="P21" s="42"/>
      <c r="Q21" s="42"/>
      <c r="R21" s="42"/>
      <c r="S21" s="42"/>
      <c r="T21" s="42"/>
      <c r="U21" s="42"/>
      <c r="V21" s="43"/>
    </row>
    <row r="22" spans="2:22" ht="24" customHeight="1" x14ac:dyDescent="0.15">
      <c r="B22" s="37"/>
      <c r="C22" s="38"/>
      <c r="D22" s="39"/>
      <c r="E22" s="40" t="s">
        <v>13</v>
      </c>
      <c r="F22" s="41" t="s">
        <v>16</v>
      </c>
      <c r="G22" s="41"/>
      <c r="H22" s="41"/>
      <c r="I22" s="38" t="s">
        <v>17</v>
      </c>
      <c r="J22" s="38"/>
      <c r="K22" s="38"/>
      <c r="L22" s="42"/>
      <c r="P22" s="42"/>
      <c r="Q22" s="42"/>
      <c r="R22" s="42"/>
      <c r="S22" s="42"/>
      <c r="T22" s="42"/>
      <c r="U22" s="42"/>
      <c r="V22" s="43"/>
    </row>
    <row r="23" spans="2:22" ht="24" customHeight="1" x14ac:dyDescent="0.15">
      <c r="B23" s="46"/>
      <c r="C23" s="47"/>
      <c r="D23" s="48"/>
      <c r="E23" s="49"/>
      <c r="F23" s="50"/>
      <c r="G23" s="50"/>
      <c r="H23" s="50"/>
      <c r="I23" s="50"/>
      <c r="J23" s="50"/>
      <c r="K23" s="50"/>
      <c r="L23" s="50"/>
      <c r="M23" s="50"/>
      <c r="N23" s="50"/>
      <c r="O23" s="50"/>
      <c r="P23" s="50"/>
      <c r="Q23" s="50"/>
      <c r="R23" s="50"/>
      <c r="S23" s="50"/>
      <c r="T23" s="50"/>
      <c r="U23" s="50"/>
      <c r="V23" s="51"/>
    </row>
    <row r="24" spans="2:22" ht="24" customHeight="1" x14ac:dyDescent="0.15">
      <c r="B24" s="20"/>
      <c r="C24" s="21"/>
      <c r="D24" s="22"/>
      <c r="E24" s="52"/>
      <c r="F24" s="53"/>
      <c r="G24" s="53"/>
      <c r="H24" s="53"/>
      <c r="I24" s="53"/>
      <c r="J24" s="53"/>
      <c r="K24" s="53"/>
      <c r="L24" s="53"/>
      <c r="M24" s="53"/>
      <c r="N24" s="53"/>
      <c r="O24" s="53"/>
      <c r="P24" s="53"/>
      <c r="Q24" s="53"/>
      <c r="R24" s="53"/>
      <c r="S24" s="53"/>
      <c r="T24" s="53"/>
      <c r="U24" s="53"/>
      <c r="V24" s="54"/>
    </row>
    <row r="25" spans="2:22" ht="24" customHeight="1" x14ac:dyDescent="0.15">
      <c r="B25" s="37"/>
      <c r="C25" s="45"/>
      <c r="D25" s="39"/>
      <c r="E25" s="55"/>
      <c r="F25" s="56"/>
      <c r="G25" s="56"/>
      <c r="H25" s="56"/>
      <c r="I25" s="56"/>
      <c r="J25" s="56"/>
      <c r="K25" s="56"/>
      <c r="L25" s="56"/>
      <c r="M25" s="56"/>
      <c r="N25" s="56"/>
      <c r="O25" s="56"/>
      <c r="P25" s="56"/>
      <c r="Q25" s="56"/>
      <c r="R25" s="56"/>
      <c r="S25" s="56"/>
      <c r="T25" s="56"/>
      <c r="U25" s="56"/>
      <c r="V25" s="57"/>
    </row>
    <row r="26" spans="2:22" ht="24" customHeight="1" x14ac:dyDescent="0.15">
      <c r="B26" s="37"/>
      <c r="C26" s="45"/>
      <c r="D26" s="39"/>
      <c r="E26" s="55"/>
      <c r="F26" s="56"/>
      <c r="G26" s="56"/>
      <c r="H26" s="56"/>
      <c r="I26" s="56"/>
      <c r="J26" s="56"/>
      <c r="K26" s="56"/>
      <c r="L26" s="56"/>
      <c r="M26" s="56"/>
      <c r="N26" s="56"/>
      <c r="O26" s="56"/>
      <c r="P26" s="56"/>
      <c r="Q26" s="56"/>
      <c r="R26" s="56"/>
      <c r="S26" s="56"/>
      <c r="T26" s="56"/>
      <c r="U26" s="56"/>
      <c r="V26" s="57"/>
    </row>
    <row r="27" spans="2:22" ht="24" customHeight="1" x14ac:dyDescent="0.15">
      <c r="B27" s="37"/>
      <c r="C27" s="45" t="s">
        <v>18</v>
      </c>
      <c r="D27" s="39"/>
      <c r="E27" s="55"/>
      <c r="F27" s="56"/>
      <c r="G27" s="56"/>
      <c r="H27" s="56"/>
      <c r="I27" s="56"/>
      <c r="J27" s="56"/>
      <c r="K27" s="56"/>
      <c r="L27" s="56"/>
      <c r="M27" s="56"/>
      <c r="N27" s="56"/>
      <c r="O27" s="56"/>
      <c r="P27" s="56"/>
      <c r="Q27" s="56"/>
      <c r="R27" s="56"/>
      <c r="S27" s="56"/>
      <c r="T27" s="56"/>
      <c r="U27" s="56"/>
      <c r="V27" s="57"/>
    </row>
    <row r="28" spans="2:22" ht="24" customHeight="1" x14ac:dyDescent="0.15">
      <c r="B28" s="58"/>
      <c r="C28" s="42"/>
      <c r="D28" s="39"/>
      <c r="E28" s="55"/>
      <c r="F28" s="56"/>
      <c r="G28" s="56"/>
      <c r="H28" s="56"/>
      <c r="I28" s="56"/>
      <c r="J28" s="56"/>
      <c r="K28" s="56"/>
      <c r="L28" s="56"/>
      <c r="M28" s="56"/>
      <c r="N28" s="56"/>
      <c r="O28" s="56"/>
      <c r="P28" s="56"/>
      <c r="Q28" s="56"/>
      <c r="R28" s="56"/>
      <c r="S28" s="56"/>
      <c r="T28" s="56"/>
      <c r="U28" s="56"/>
      <c r="V28" s="57"/>
    </row>
    <row r="29" spans="2:22" ht="24" customHeight="1" x14ac:dyDescent="0.15">
      <c r="B29" s="58"/>
      <c r="C29" s="42"/>
      <c r="D29" s="39"/>
      <c r="E29" s="55"/>
      <c r="F29" s="56"/>
      <c r="G29" s="56"/>
      <c r="H29" s="56"/>
      <c r="I29" s="56"/>
      <c r="J29" s="56"/>
      <c r="K29" s="56"/>
      <c r="L29" s="56"/>
      <c r="M29" s="56"/>
      <c r="N29" s="56"/>
      <c r="O29" s="56"/>
      <c r="P29" s="56"/>
      <c r="Q29" s="56"/>
      <c r="R29" s="56"/>
      <c r="S29" s="56"/>
      <c r="T29" s="56"/>
      <c r="U29" s="56"/>
      <c r="V29" s="57"/>
    </row>
    <row r="30" spans="2:22" ht="24" customHeight="1" x14ac:dyDescent="0.15">
      <c r="B30" s="49"/>
      <c r="C30" s="50"/>
      <c r="D30" s="48"/>
      <c r="E30" s="59"/>
      <c r="F30" s="60"/>
      <c r="G30" s="60"/>
      <c r="H30" s="60"/>
      <c r="I30" s="60"/>
      <c r="J30" s="60"/>
      <c r="K30" s="60"/>
      <c r="L30" s="60"/>
      <c r="M30" s="60"/>
      <c r="N30" s="60"/>
      <c r="O30" s="60"/>
      <c r="P30" s="60"/>
      <c r="Q30" s="60"/>
      <c r="R30" s="60"/>
      <c r="S30" s="60"/>
      <c r="T30" s="60"/>
      <c r="U30" s="60"/>
      <c r="V30" s="61"/>
    </row>
    <row r="31" spans="2:22" ht="12" customHeight="1" x14ac:dyDescent="0.15">
      <c r="B31" s="62"/>
      <c r="C31" s="62"/>
      <c r="D31" s="62"/>
      <c r="E31" s="62"/>
      <c r="F31" s="62"/>
      <c r="G31" s="62"/>
      <c r="H31" s="62"/>
      <c r="I31" s="62"/>
      <c r="J31" s="62"/>
      <c r="K31" s="62"/>
      <c r="L31" s="62"/>
      <c r="M31" s="62"/>
      <c r="N31" s="62"/>
      <c r="O31" s="62"/>
      <c r="P31" s="11"/>
      <c r="Q31" s="11"/>
      <c r="R31" s="11"/>
      <c r="S31" s="11"/>
      <c r="T31" s="62"/>
      <c r="U31" s="62"/>
    </row>
  </sheetData>
  <mergeCells count="21">
    <mergeCell ref="E30:U30"/>
    <mergeCell ref="E24:U24"/>
    <mergeCell ref="E25:U25"/>
    <mergeCell ref="E26:U26"/>
    <mergeCell ref="E27:U27"/>
    <mergeCell ref="E28:U28"/>
    <mergeCell ref="E29:U29"/>
    <mergeCell ref="E18:H18"/>
    <mergeCell ref="K18:L18"/>
    <mergeCell ref="C19:C23"/>
    <mergeCell ref="F20:H20"/>
    <mergeCell ref="I20:K20"/>
    <mergeCell ref="F22:H22"/>
    <mergeCell ref="I22:K22"/>
    <mergeCell ref="B1:F1"/>
    <mergeCell ref="Y4:Z4"/>
    <mergeCell ref="Y5:Z5"/>
    <mergeCell ref="F7:P7"/>
    <mergeCell ref="E16:V16"/>
    <mergeCell ref="E17:G17"/>
    <mergeCell ref="H17:K17"/>
  </mergeCells>
  <phoneticPr fontId="2"/>
  <dataValidations count="2">
    <dataValidation type="list" allowBlank="1" showInputMessage="1" showErrorMessage="1" sqref="H17:K17">
      <formula1>"Ａ型,Ｂ型,Ｃ型"</formula1>
    </dataValidation>
    <dataValidation type="list" allowBlank="1" showInputMessage="1" showErrorMessage="1" sqref="E22 E20 H21">
      <formula1>"□,■"</formula1>
    </dataValidation>
  </dataValidations>
  <printOptions horizontalCentered="1"/>
  <pageMargins left="0.47244094488188981" right="0.47244094488188981" top="0.59055118110236227" bottom="0.3937007874015748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CC"/>
  </sheetPr>
  <dimension ref="B1:T49"/>
  <sheetViews>
    <sheetView view="pageBreakPreview" zoomScale="70" zoomScaleNormal="80" zoomScaleSheetLayoutView="70" workbookViewId="0">
      <selection activeCell="H1" sqref="H1:M1"/>
    </sheetView>
  </sheetViews>
  <sheetFormatPr defaultColWidth="5.625" defaultRowHeight="27" customHeight="1" x14ac:dyDescent="0.15"/>
  <cols>
    <col min="1" max="1" width="3.125" style="2" customWidth="1"/>
    <col min="2" max="2" width="4.125" style="2" customWidth="1"/>
    <col min="3" max="3" width="9.125" style="2" customWidth="1"/>
    <col min="4" max="4" width="7.625" style="2" customWidth="1"/>
    <col min="5" max="5" width="18.625" style="2" customWidth="1"/>
    <col min="6" max="9" width="12.125" style="2" customWidth="1"/>
    <col min="10" max="11" width="5.125" style="2" customWidth="1"/>
    <col min="12" max="12" width="8.625" style="2" customWidth="1"/>
    <col min="13" max="13" width="12.125" style="2" customWidth="1"/>
    <col min="14" max="14" width="3.125" style="2" customWidth="1"/>
    <col min="15" max="15" width="10" style="2" bestFit="1" customWidth="1"/>
    <col min="16" max="16" width="10.125" style="2" customWidth="1"/>
    <col min="17" max="17" width="6.625" style="2" customWidth="1"/>
    <col min="18" max="18" width="10.125" style="2" customWidth="1"/>
    <col min="19" max="19" width="6.625" style="2" customWidth="1"/>
    <col min="20" max="20" width="10.125" style="2" customWidth="1"/>
    <col min="21" max="16384" width="5.625" style="2"/>
  </cols>
  <sheetData>
    <row r="1" spans="2:17" ht="22.5" customHeight="1" x14ac:dyDescent="0.15">
      <c r="B1" s="63" t="s">
        <v>0</v>
      </c>
      <c r="C1" s="63"/>
      <c r="D1" s="64" t="s">
        <v>15</v>
      </c>
      <c r="E1" s="64"/>
      <c r="F1" s="64"/>
      <c r="G1" s="65" t="s">
        <v>19</v>
      </c>
      <c r="H1" s="66">
        <f>新申２号!E16</f>
        <v>0</v>
      </c>
      <c r="I1" s="67"/>
      <c r="J1" s="67"/>
      <c r="K1" s="67"/>
      <c r="L1" s="67"/>
      <c r="M1" s="68"/>
    </row>
    <row r="2" spans="2:17" ht="22.5" customHeight="1" x14ac:dyDescent="0.15">
      <c r="B2" s="69" t="s">
        <v>20</v>
      </c>
      <c r="C2" s="69"/>
      <c r="D2" s="64"/>
      <c r="E2" s="64"/>
      <c r="F2" s="64"/>
      <c r="G2" s="65" t="s">
        <v>21</v>
      </c>
      <c r="H2" s="70">
        <f>DATE(YEAR(新申２号!Z3),MONTH(新申２号!Z3)-1,DAY(新申２号!Z3))</f>
        <v>45292</v>
      </c>
      <c r="I2" s="71"/>
      <c r="J2" s="72" t="s">
        <v>22</v>
      </c>
      <c r="K2" s="73">
        <f>DATE(YEAR(新申２号!Z3),MONTH(新申２号!Z3),DAY(新申２号!Z3))-1</f>
        <v>45322</v>
      </c>
      <c r="L2" s="73"/>
      <c r="M2" s="74"/>
    </row>
    <row r="3" spans="2:17" ht="6" customHeight="1" x14ac:dyDescent="0.15"/>
    <row r="4" spans="2:17" ht="24" customHeight="1" x14ac:dyDescent="0.15">
      <c r="B4" s="75" t="s">
        <v>23</v>
      </c>
      <c r="C4" s="76"/>
      <c r="D4" s="77"/>
      <c r="E4" s="78"/>
      <c r="F4" s="79" t="s">
        <v>24</v>
      </c>
      <c r="G4" s="80" t="s">
        <v>25</v>
      </c>
      <c r="H4" s="80"/>
      <c r="I4" s="80"/>
      <c r="J4" s="81" t="s">
        <v>26</v>
      </c>
      <c r="K4" s="80"/>
      <c r="L4" s="80"/>
      <c r="M4" s="82"/>
    </row>
    <row r="5" spans="2:17" ht="19.5" customHeight="1" thickBot="1" x14ac:dyDescent="0.2">
      <c r="B5" s="83"/>
      <c r="C5" s="84"/>
      <c r="D5" s="85"/>
      <c r="E5" s="86"/>
      <c r="F5" s="87"/>
      <c r="G5" s="88" t="s">
        <v>27</v>
      </c>
      <c r="H5" s="89" t="s">
        <v>28</v>
      </c>
      <c r="I5" s="90" t="s">
        <v>29</v>
      </c>
      <c r="J5" s="91"/>
      <c r="K5" s="92"/>
      <c r="L5" s="92"/>
      <c r="M5" s="93"/>
    </row>
    <row r="6" spans="2:17" ht="27" customHeight="1" thickTop="1" x14ac:dyDescent="0.15">
      <c r="B6" s="83"/>
      <c r="C6" s="84"/>
      <c r="D6" s="85"/>
      <c r="E6" s="94" t="s">
        <v>30</v>
      </c>
      <c r="F6" s="95">
        <f>COUNTIF(O:O,"○")</f>
        <v>0</v>
      </c>
      <c r="G6" s="96">
        <f>COUNTIF(Q:Q,"○")</f>
        <v>0</v>
      </c>
      <c r="H6" s="97">
        <f>SUM(R:R)</f>
        <v>0</v>
      </c>
      <c r="I6" s="98">
        <f>ROUNDUP(H6/160,1)</f>
        <v>0</v>
      </c>
      <c r="J6" s="99">
        <f>SUM(F6,I6)</f>
        <v>0</v>
      </c>
      <c r="K6" s="100"/>
      <c r="L6" s="100"/>
      <c r="M6" s="101" t="s">
        <v>31</v>
      </c>
    </row>
    <row r="7" spans="2:17" ht="27" customHeight="1" x14ac:dyDescent="0.15">
      <c r="B7" s="83"/>
      <c r="C7" s="84"/>
      <c r="D7" s="85"/>
      <c r="E7" s="102" t="s">
        <v>32</v>
      </c>
      <c r="F7" s="103">
        <f>COUNTIF(P:P,"○")</f>
        <v>0</v>
      </c>
      <c r="G7" s="104">
        <f>COUNTIF(S:S,"○")</f>
        <v>0</v>
      </c>
      <c r="H7" s="105">
        <f>SUM(T:T)</f>
        <v>0</v>
      </c>
      <c r="I7" s="106">
        <f>ROUNDUP(H7/160,1)</f>
        <v>0</v>
      </c>
      <c r="J7" s="107">
        <f>SUM(F7,I7)</f>
        <v>0</v>
      </c>
      <c r="K7" s="108"/>
      <c r="L7" s="108"/>
      <c r="M7" s="109"/>
    </row>
    <row r="8" spans="2:17" ht="27" customHeight="1" x14ac:dyDescent="0.15">
      <c r="B8" s="110"/>
      <c r="C8" s="111"/>
      <c r="D8" s="112"/>
      <c r="E8" s="113" t="s">
        <v>26</v>
      </c>
      <c r="F8" s="114">
        <f>SUM(F6:F7)</f>
        <v>0</v>
      </c>
      <c r="G8" s="115">
        <f>SUM(G6:G7)</f>
        <v>0</v>
      </c>
      <c r="H8" s="116">
        <f>SUM(H6:H7)</f>
        <v>0</v>
      </c>
      <c r="I8" s="117">
        <f>SUM(I6:I7)</f>
        <v>0</v>
      </c>
      <c r="J8" s="118">
        <f>SUM(J6:L7)</f>
        <v>0</v>
      </c>
      <c r="K8" s="119"/>
      <c r="L8" s="119"/>
      <c r="M8" s="120" t="s">
        <v>33</v>
      </c>
    </row>
    <row r="9" spans="2:17" ht="7.5" customHeight="1" x14ac:dyDescent="0.15">
      <c r="F9" s="121"/>
      <c r="G9" s="121"/>
      <c r="H9" s="122"/>
      <c r="I9" s="121"/>
      <c r="J9" s="123"/>
      <c r="K9" s="123"/>
      <c r="L9" s="123"/>
      <c r="M9" s="122"/>
    </row>
    <row r="10" spans="2:17" ht="24" customHeight="1" thickBot="1" x14ac:dyDescent="0.2">
      <c r="B10" s="124" t="s">
        <v>34</v>
      </c>
      <c r="C10" s="125"/>
      <c r="D10" s="126"/>
      <c r="E10" s="78"/>
      <c r="F10" s="127"/>
      <c r="G10" s="128" t="s">
        <v>35</v>
      </c>
      <c r="H10" s="129"/>
      <c r="I10" s="130"/>
      <c r="J10" s="131" t="s">
        <v>36</v>
      </c>
      <c r="K10" s="131"/>
      <c r="L10" s="131"/>
      <c r="M10" s="132">
        <f>'新申２号（児童）'!J2</f>
        <v>45323</v>
      </c>
    </row>
    <row r="11" spans="2:17" ht="27" customHeight="1" thickTop="1" x14ac:dyDescent="0.15">
      <c r="B11" s="133"/>
      <c r="C11" s="134"/>
      <c r="D11" s="135"/>
      <c r="E11" s="136" t="s">
        <v>37</v>
      </c>
      <c r="F11" s="137">
        <f>'新申２号（児童）'!J2</f>
        <v>45323</v>
      </c>
      <c r="G11" s="138">
        <f>'新申２号（児童）'!L9</f>
        <v>0</v>
      </c>
      <c r="H11" s="138"/>
      <c r="I11" s="139" t="s">
        <v>38</v>
      </c>
      <c r="J11" s="140">
        <f>'新申２号（児童）'!L10</f>
        <v>0</v>
      </c>
      <c r="K11" s="141"/>
      <c r="L11" s="141"/>
      <c r="M11" s="142" t="s">
        <v>39</v>
      </c>
    </row>
    <row r="12" spans="2:17" ht="27" customHeight="1" x14ac:dyDescent="0.15">
      <c r="B12" s="143" t="s">
        <v>40</v>
      </c>
      <c r="C12" s="144"/>
      <c r="D12" s="145"/>
      <c r="E12" s="146" t="s">
        <v>41</v>
      </c>
      <c r="F12" s="147"/>
      <c r="G12" s="148" t="e">
        <f>J8/G11</f>
        <v>#DIV/0!</v>
      </c>
      <c r="H12" s="148"/>
      <c r="I12" s="149" t="s">
        <v>42</v>
      </c>
      <c r="J12" s="150" t="e">
        <f>J8/J11</f>
        <v>#DIV/0!</v>
      </c>
      <c r="K12" s="151"/>
      <c r="L12" s="151"/>
      <c r="M12" s="152" t="s">
        <v>43</v>
      </c>
      <c r="O12" s="153" t="s">
        <v>44</v>
      </c>
      <c r="P12" s="153"/>
      <c r="Q12" s="153"/>
    </row>
    <row r="13" spans="2:17" ht="27" customHeight="1" x14ac:dyDescent="0.15">
      <c r="B13" s="154"/>
      <c r="C13" s="155"/>
      <c r="D13" s="156">
        <f>新申２号!H17</f>
        <v>0</v>
      </c>
      <c r="E13" s="157" t="s">
        <v>45</v>
      </c>
      <c r="F13" s="158"/>
      <c r="G13" s="159" t="e">
        <f>J6/G11</f>
        <v>#DIV/0!</v>
      </c>
      <c r="H13" s="159"/>
      <c r="I13" s="160" t="s">
        <v>46</v>
      </c>
      <c r="J13" s="161" t="e">
        <f>J6/J11</f>
        <v>#DIV/0!</v>
      </c>
      <c r="K13" s="162"/>
      <c r="L13" s="162"/>
      <c r="M13" s="163" t="s">
        <v>47</v>
      </c>
      <c r="O13" s="164" t="str">
        <f>IF(D13="C型",0.5,IF(OR(D13="A型",D13="B型"),0.75,""))</f>
        <v/>
      </c>
    </row>
    <row r="14" spans="2:17" ht="15" customHeight="1" x14ac:dyDescent="0.15">
      <c r="D14" s="165" t="s">
        <v>48</v>
      </c>
      <c r="E14" s="166" t="s">
        <v>49</v>
      </c>
      <c r="F14" s="166"/>
      <c r="G14" s="166"/>
      <c r="H14" s="166"/>
      <c r="I14" s="166"/>
      <c r="J14" s="166"/>
      <c r="K14" s="166"/>
      <c r="L14" s="166"/>
      <c r="M14" s="166"/>
    </row>
    <row r="15" spans="2:17" ht="15" customHeight="1" x14ac:dyDescent="0.15">
      <c r="D15" s="165" t="s">
        <v>50</v>
      </c>
      <c r="E15" s="167" t="s">
        <v>51</v>
      </c>
      <c r="F15" s="167"/>
      <c r="G15" s="167"/>
      <c r="H15" s="167"/>
      <c r="I15" s="167"/>
      <c r="J15" s="167"/>
      <c r="K15" s="167"/>
      <c r="L15" s="167"/>
      <c r="M15" s="167"/>
    </row>
    <row r="16" spans="2:17" ht="15" customHeight="1" x14ac:dyDescent="0.15">
      <c r="D16" s="165" t="s">
        <v>52</v>
      </c>
      <c r="E16" s="167" t="s">
        <v>53</v>
      </c>
      <c r="F16" s="167"/>
      <c r="G16" s="167"/>
      <c r="H16" s="167"/>
      <c r="I16" s="167"/>
      <c r="J16" s="167"/>
      <c r="K16" s="167"/>
      <c r="L16" s="167"/>
      <c r="M16" s="167"/>
    </row>
    <row r="17" spans="2:20" ht="15" customHeight="1" x14ac:dyDescent="0.15">
      <c r="D17" s="165" t="s">
        <v>54</v>
      </c>
      <c r="E17" s="167" t="s">
        <v>55</v>
      </c>
      <c r="F17" s="167"/>
      <c r="G17" s="167"/>
      <c r="H17" s="167"/>
      <c r="I17" s="167"/>
      <c r="J17" s="167"/>
      <c r="K17" s="167"/>
      <c r="L17" s="167"/>
      <c r="M17" s="167"/>
      <c r="O17" s="168" t="s">
        <v>56</v>
      </c>
      <c r="P17" s="168"/>
      <c r="Q17" s="168"/>
    </row>
    <row r="18" spans="2:20" ht="15" customHeight="1" x14ac:dyDescent="0.15">
      <c r="B18" s="169"/>
      <c r="C18" s="169"/>
      <c r="D18" s="169"/>
      <c r="E18" s="169"/>
      <c r="F18" s="169"/>
      <c r="G18" s="169"/>
      <c r="H18" s="169"/>
      <c r="I18" s="169"/>
      <c r="J18" s="169"/>
      <c r="K18" s="169"/>
      <c r="L18" s="169"/>
      <c r="M18" s="169"/>
      <c r="O18" s="170"/>
      <c r="P18" s="170"/>
      <c r="Q18" s="170"/>
    </row>
    <row r="19" spans="2:20" ht="36" customHeight="1" x14ac:dyDescent="0.15">
      <c r="B19" s="171" t="s">
        <v>57</v>
      </c>
      <c r="C19" s="172" t="s">
        <v>58</v>
      </c>
      <c r="D19" s="173" t="s">
        <v>59</v>
      </c>
      <c r="E19" s="174" t="s">
        <v>60</v>
      </c>
      <c r="F19" s="173" t="s">
        <v>61</v>
      </c>
      <c r="G19" s="175" t="s">
        <v>62</v>
      </c>
      <c r="H19" s="176" t="s">
        <v>63</v>
      </c>
      <c r="I19" s="80"/>
      <c r="J19" s="177" t="s">
        <v>64</v>
      </c>
      <c r="K19" s="178"/>
      <c r="L19" s="179" t="s">
        <v>65</v>
      </c>
      <c r="M19" s="180"/>
      <c r="O19" s="181" t="s">
        <v>66</v>
      </c>
      <c r="P19" s="181" t="s">
        <v>67</v>
      </c>
      <c r="Q19" s="182" t="s">
        <v>68</v>
      </c>
      <c r="R19" s="183"/>
      <c r="S19" s="182" t="s">
        <v>69</v>
      </c>
      <c r="T19" s="183"/>
    </row>
    <row r="20" spans="2:20" ht="19.5" customHeight="1" thickBot="1" x14ac:dyDescent="0.2">
      <c r="B20" s="184"/>
      <c r="C20" s="185"/>
      <c r="D20" s="186"/>
      <c r="E20" s="186"/>
      <c r="F20" s="186"/>
      <c r="G20" s="187" t="s">
        <v>70</v>
      </c>
      <c r="H20" s="188"/>
      <c r="I20" s="189" t="s">
        <v>71</v>
      </c>
      <c r="J20" s="190"/>
      <c r="K20" s="191"/>
      <c r="L20" s="192" t="s">
        <v>72</v>
      </c>
      <c r="M20" s="189" t="s">
        <v>73</v>
      </c>
      <c r="O20" s="193"/>
      <c r="P20" s="193"/>
      <c r="Q20" s="194"/>
      <c r="R20" s="195" t="s">
        <v>28</v>
      </c>
      <c r="S20" s="194"/>
      <c r="T20" s="195" t="s">
        <v>28</v>
      </c>
    </row>
    <row r="21" spans="2:20" ht="27" customHeight="1" thickTop="1" x14ac:dyDescent="0.15">
      <c r="B21" s="196">
        <v>1</v>
      </c>
      <c r="C21" s="197"/>
      <c r="D21" s="197"/>
      <c r="E21" s="197"/>
      <c r="F21" s="197"/>
      <c r="G21" s="198"/>
      <c r="H21" s="199"/>
      <c r="I21" s="200" t="s">
        <v>74</v>
      </c>
      <c r="J21" s="201"/>
      <c r="K21" s="202"/>
      <c r="L21" s="203"/>
      <c r="M21" s="204"/>
      <c r="O21" s="205" t="str">
        <f>IF(AND(D21="○",F21="常　勤",OR(H21="保育士",H21="看護師",H21="保健師",H21="助産師"),OR(L21="",L21="採用",L21="復職")),"○","")</f>
        <v/>
      </c>
      <c r="P21" s="206" t="str">
        <f>IF(AND(D21="○",F21="常　勤",OR(H21="幼稚園教諭",H21="無資格"),OR(L21="",L21="採用",L21="復職")),"○","")</f>
        <v/>
      </c>
      <c r="Q21" s="207" t="str">
        <f>IF(AND(D21="○",F21="非常勤",OR(H21="保育士",H21="看護師",H21="保健師",H21="助産師"),OR(L21="",L21="採用",L21="復職")),"○","")</f>
        <v/>
      </c>
      <c r="R21" s="208" t="str">
        <f>IF(Q21="○",G21,"")</f>
        <v/>
      </c>
      <c r="S21" s="209" t="str">
        <f>IF(AND(D21="○",F21="非常勤",OR(H21="幼稚園教諭",H21="無資格"),OR(L21="",L21="採用",L21="復職")),"○","")</f>
        <v/>
      </c>
      <c r="T21" s="208" t="str">
        <f>IF(S21="○",G21,"")</f>
        <v/>
      </c>
    </row>
    <row r="22" spans="2:20" ht="27" customHeight="1" x14ac:dyDescent="0.15">
      <c r="B22" s="210">
        <v>2</v>
      </c>
      <c r="C22" s="211"/>
      <c r="D22" s="211"/>
      <c r="E22" s="211"/>
      <c r="F22" s="211"/>
      <c r="G22" s="212"/>
      <c r="H22" s="213"/>
      <c r="I22" s="200" t="s">
        <v>74</v>
      </c>
      <c r="J22" s="214"/>
      <c r="K22" s="215"/>
      <c r="L22" s="216"/>
      <c r="M22" s="217"/>
      <c r="O22" s="218" t="str">
        <f t="shared" ref="O22:O45" si="0">IF(AND(D22="○",F22="常　勤",OR(H22="保育士",H22="看護師",H22="保健師",H22="助産師"),OR(L22="",L22="採用",L22="復職")),"○","")</f>
        <v/>
      </c>
      <c r="P22" s="218" t="str">
        <f t="shared" ref="P22:P45" si="1">IF(AND(D22="○",F22="常　勤",OR(H22="幼稚園教諭",H22="無資格"),OR(L22="",L22="採用",L22="復職")),"○","")</f>
        <v/>
      </c>
      <c r="Q22" s="219" t="str">
        <f t="shared" ref="Q22:Q45" si="2">IF(AND(D22="○",F22="非常勤",OR(H22="保育士",H22="看護師",H22="保健師",H22="助産師"),OR(L22="",L22="採用",L22="復職")),"○","")</f>
        <v/>
      </c>
      <c r="R22" s="220" t="str">
        <f t="shared" ref="R22:R45" si="3">IF(Q22="○",G22,"")</f>
        <v/>
      </c>
      <c r="S22" s="221" t="str">
        <f t="shared" ref="S22:S45" si="4">IF(AND(D22="○",F22="非常勤",OR(H22="幼稚園教諭",H22="無資格"),OR(L22="",L22="採用",L22="復職")),"○","")</f>
        <v/>
      </c>
      <c r="T22" s="220" t="str">
        <f t="shared" ref="T22:T45" si="5">IF(S22="○",G22,"")</f>
        <v/>
      </c>
    </row>
    <row r="23" spans="2:20" ht="27" customHeight="1" x14ac:dyDescent="0.15">
      <c r="B23" s="210">
        <v>3</v>
      </c>
      <c r="C23" s="211"/>
      <c r="D23" s="211"/>
      <c r="E23" s="211"/>
      <c r="F23" s="211"/>
      <c r="G23" s="212"/>
      <c r="H23" s="213"/>
      <c r="I23" s="200" t="s">
        <v>74</v>
      </c>
      <c r="J23" s="214"/>
      <c r="K23" s="215"/>
      <c r="L23" s="216"/>
      <c r="M23" s="222"/>
      <c r="O23" s="218" t="str">
        <f t="shared" si="0"/>
        <v/>
      </c>
      <c r="P23" s="218" t="str">
        <f t="shared" si="1"/>
        <v/>
      </c>
      <c r="Q23" s="219" t="str">
        <f t="shared" si="2"/>
        <v/>
      </c>
      <c r="R23" s="220" t="str">
        <f t="shared" si="3"/>
        <v/>
      </c>
      <c r="S23" s="221" t="str">
        <f t="shared" si="4"/>
        <v/>
      </c>
      <c r="T23" s="220" t="str">
        <f t="shared" si="5"/>
        <v/>
      </c>
    </row>
    <row r="24" spans="2:20" ht="27" customHeight="1" x14ac:dyDescent="0.15">
      <c r="B24" s="210">
        <v>4</v>
      </c>
      <c r="C24" s="211"/>
      <c r="D24" s="211"/>
      <c r="E24" s="211"/>
      <c r="F24" s="211"/>
      <c r="G24" s="212"/>
      <c r="H24" s="213"/>
      <c r="I24" s="200" t="s">
        <v>74</v>
      </c>
      <c r="J24" s="214"/>
      <c r="K24" s="215"/>
      <c r="L24" s="216"/>
      <c r="M24" s="222"/>
      <c r="O24" s="218" t="str">
        <f t="shared" si="0"/>
        <v/>
      </c>
      <c r="P24" s="218" t="str">
        <f t="shared" si="1"/>
        <v/>
      </c>
      <c r="Q24" s="219" t="str">
        <f t="shared" si="2"/>
        <v/>
      </c>
      <c r="R24" s="220" t="str">
        <f t="shared" si="3"/>
        <v/>
      </c>
      <c r="S24" s="221" t="str">
        <f t="shared" si="4"/>
        <v/>
      </c>
      <c r="T24" s="220" t="str">
        <f t="shared" si="5"/>
        <v/>
      </c>
    </row>
    <row r="25" spans="2:20" ht="27" customHeight="1" x14ac:dyDescent="0.15">
      <c r="B25" s="210">
        <v>5</v>
      </c>
      <c r="C25" s="211"/>
      <c r="D25" s="211"/>
      <c r="E25" s="211"/>
      <c r="F25" s="211"/>
      <c r="G25" s="212"/>
      <c r="H25" s="213"/>
      <c r="I25" s="200" t="s">
        <v>74</v>
      </c>
      <c r="J25" s="214"/>
      <c r="K25" s="215"/>
      <c r="L25" s="216"/>
      <c r="M25" s="222"/>
      <c r="O25" s="218" t="str">
        <f t="shared" si="0"/>
        <v/>
      </c>
      <c r="P25" s="218" t="str">
        <f t="shared" si="1"/>
        <v/>
      </c>
      <c r="Q25" s="219" t="str">
        <f t="shared" si="2"/>
        <v/>
      </c>
      <c r="R25" s="220" t="str">
        <f t="shared" si="3"/>
        <v/>
      </c>
      <c r="S25" s="221" t="str">
        <f t="shared" si="4"/>
        <v/>
      </c>
      <c r="T25" s="220" t="str">
        <f t="shared" si="5"/>
        <v/>
      </c>
    </row>
    <row r="26" spans="2:20" ht="27" customHeight="1" x14ac:dyDescent="0.15">
      <c r="B26" s="210">
        <v>6</v>
      </c>
      <c r="C26" s="211"/>
      <c r="D26" s="211"/>
      <c r="E26" s="211"/>
      <c r="F26" s="211"/>
      <c r="G26" s="212"/>
      <c r="H26" s="213"/>
      <c r="I26" s="200" t="s">
        <v>74</v>
      </c>
      <c r="J26" s="214"/>
      <c r="K26" s="215"/>
      <c r="L26" s="216"/>
      <c r="M26" s="222"/>
      <c r="O26" s="218" t="str">
        <f t="shared" si="0"/>
        <v/>
      </c>
      <c r="P26" s="218" t="str">
        <f t="shared" si="1"/>
        <v/>
      </c>
      <c r="Q26" s="219" t="str">
        <f t="shared" si="2"/>
        <v/>
      </c>
      <c r="R26" s="220" t="str">
        <f t="shared" si="3"/>
        <v/>
      </c>
      <c r="S26" s="221" t="str">
        <f t="shared" si="4"/>
        <v/>
      </c>
      <c r="T26" s="220" t="str">
        <f t="shared" si="5"/>
        <v/>
      </c>
    </row>
    <row r="27" spans="2:20" ht="27" customHeight="1" x14ac:dyDescent="0.15">
      <c r="B27" s="210">
        <v>7</v>
      </c>
      <c r="C27" s="211"/>
      <c r="D27" s="211"/>
      <c r="E27" s="211"/>
      <c r="F27" s="211"/>
      <c r="G27" s="212"/>
      <c r="H27" s="213"/>
      <c r="I27" s="200" t="s">
        <v>74</v>
      </c>
      <c r="J27" s="214"/>
      <c r="K27" s="215"/>
      <c r="L27" s="216"/>
      <c r="M27" s="222"/>
      <c r="O27" s="218" t="str">
        <f t="shared" si="0"/>
        <v/>
      </c>
      <c r="P27" s="218" t="str">
        <f t="shared" si="1"/>
        <v/>
      </c>
      <c r="Q27" s="219" t="str">
        <f t="shared" si="2"/>
        <v/>
      </c>
      <c r="R27" s="220" t="str">
        <f t="shared" si="3"/>
        <v/>
      </c>
      <c r="S27" s="221" t="str">
        <f t="shared" si="4"/>
        <v/>
      </c>
      <c r="T27" s="220" t="str">
        <f t="shared" si="5"/>
        <v/>
      </c>
    </row>
    <row r="28" spans="2:20" ht="27" customHeight="1" x14ac:dyDescent="0.15">
      <c r="B28" s="210">
        <v>8</v>
      </c>
      <c r="C28" s="211"/>
      <c r="D28" s="211"/>
      <c r="E28" s="211"/>
      <c r="F28" s="211"/>
      <c r="G28" s="212"/>
      <c r="H28" s="213"/>
      <c r="I28" s="200" t="s">
        <v>74</v>
      </c>
      <c r="J28" s="214"/>
      <c r="K28" s="215"/>
      <c r="L28" s="216"/>
      <c r="M28" s="222"/>
      <c r="O28" s="218" t="str">
        <f t="shared" si="0"/>
        <v/>
      </c>
      <c r="P28" s="218" t="str">
        <f t="shared" si="1"/>
        <v/>
      </c>
      <c r="Q28" s="219" t="str">
        <f t="shared" si="2"/>
        <v/>
      </c>
      <c r="R28" s="220" t="str">
        <f t="shared" si="3"/>
        <v/>
      </c>
      <c r="S28" s="221" t="str">
        <f t="shared" si="4"/>
        <v/>
      </c>
      <c r="T28" s="220" t="str">
        <f t="shared" si="5"/>
        <v/>
      </c>
    </row>
    <row r="29" spans="2:20" ht="27" customHeight="1" x14ac:dyDescent="0.15">
      <c r="B29" s="210">
        <v>9</v>
      </c>
      <c r="C29" s="211"/>
      <c r="D29" s="211"/>
      <c r="E29" s="211"/>
      <c r="F29" s="211"/>
      <c r="G29" s="212"/>
      <c r="H29" s="213"/>
      <c r="I29" s="200" t="s">
        <v>74</v>
      </c>
      <c r="J29" s="214"/>
      <c r="K29" s="215"/>
      <c r="L29" s="216"/>
      <c r="M29" s="222"/>
      <c r="O29" s="218" t="str">
        <f t="shared" si="0"/>
        <v/>
      </c>
      <c r="P29" s="218" t="str">
        <f t="shared" si="1"/>
        <v/>
      </c>
      <c r="Q29" s="219" t="str">
        <f t="shared" si="2"/>
        <v/>
      </c>
      <c r="R29" s="220" t="str">
        <f t="shared" si="3"/>
        <v/>
      </c>
      <c r="S29" s="221" t="str">
        <f t="shared" si="4"/>
        <v/>
      </c>
      <c r="T29" s="220" t="str">
        <f t="shared" si="5"/>
        <v/>
      </c>
    </row>
    <row r="30" spans="2:20" ht="27" customHeight="1" x14ac:dyDescent="0.15">
      <c r="B30" s="210">
        <v>10</v>
      </c>
      <c r="C30" s="211"/>
      <c r="D30" s="211"/>
      <c r="E30" s="211"/>
      <c r="F30" s="211"/>
      <c r="G30" s="212"/>
      <c r="H30" s="213"/>
      <c r="I30" s="200" t="s">
        <v>74</v>
      </c>
      <c r="J30" s="214"/>
      <c r="K30" s="215"/>
      <c r="L30" s="216"/>
      <c r="M30" s="222"/>
      <c r="O30" s="218" t="str">
        <f t="shared" si="0"/>
        <v/>
      </c>
      <c r="P30" s="218" t="str">
        <f t="shared" si="1"/>
        <v/>
      </c>
      <c r="Q30" s="219" t="str">
        <f t="shared" si="2"/>
        <v/>
      </c>
      <c r="R30" s="220" t="str">
        <f t="shared" si="3"/>
        <v/>
      </c>
      <c r="S30" s="221" t="str">
        <f t="shared" si="4"/>
        <v/>
      </c>
      <c r="T30" s="220" t="str">
        <f t="shared" si="5"/>
        <v/>
      </c>
    </row>
    <row r="31" spans="2:20" ht="27" customHeight="1" x14ac:dyDescent="0.15">
      <c r="B31" s="210">
        <v>11</v>
      </c>
      <c r="C31" s="211"/>
      <c r="D31" s="211"/>
      <c r="E31" s="211"/>
      <c r="F31" s="211"/>
      <c r="G31" s="212"/>
      <c r="H31" s="213"/>
      <c r="I31" s="200" t="s">
        <v>74</v>
      </c>
      <c r="J31" s="214"/>
      <c r="K31" s="215"/>
      <c r="L31" s="216"/>
      <c r="M31" s="222"/>
      <c r="O31" s="218" t="str">
        <f t="shared" si="0"/>
        <v/>
      </c>
      <c r="P31" s="218" t="str">
        <f t="shared" si="1"/>
        <v/>
      </c>
      <c r="Q31" s="219" t="str">
        <f t="shared" si="2"/>
        <v/>
      </c>
      <c r="R31" s="220" t="str">
        <f t="shared" si="3"/>
        <v/>
      </c>
      <c r="S31" s="221" t="str">
        <f t="shared" si="4"/>
        <v/>
      </c>
      <c r="T31" s="220" t="str">
        <f t="shared" si="5"/>
        <v/>
      </c>
    </row>
    <row r="32" spans="2:20" ht="27" customHeight="1" x14ac:dyDescent="0.15">
      <c r="B32" s="210">
        <v>12</v>
      </c>
      <c r="C32" s="211"/>
      <c r="D32" s="211"/>
      <c r="E32" s="211"/>
      <c r="F32" s="211"/>
      <c r="G32" s="212"/>
      <c r="H32" s="213"/>
      <c r="I32" s="200" t="s">
        <v>74</v>
      </c>
      <c r="J32" s="214"/>
      <c r="K32" s="215"/>
      <c r="L32" s="216"/>
      <c r="M32" s="222"/>
      <c r="O32" s="218" t="str">
        <f t="shared" si="0"/>
        <v/>
      </c>
      <c r="P32" s="218" t="str">
        <f t="shared" si="1"/>
        <v/>
      </c>
      <c r="Q32" s="219" t="str">
        <f t="shared" si="2"/>
        <v/>
      </c>
      <c r="R32" s="220" t="str">
        <f t="shared" si="3"/>
        <v/>
      </c>
      <c r="S32" s="221" t="str">
        <f t="shared" si="4"/>
        <v/>
      </c>
      <c r="T32" s="220" t="str">
        <f t="shared" si="5"/>
        <v/>
      </c>
    </row>
    <row r="33" spans="2:20" ht="27" customHeight="1" x14ac:dyDescent="0.15">
      <c r="B33" s="210">
        <v>13</v>
      </c>
      <c r="C33" s="211"/>
      <c r="D33" s="211"/>
      <c r="E33" s="211"/>
      <c r="F33" s="211"/>
      <c r="G33" s="212"/>
      <c r="H33" s="213"/>
      <c r="I33" s="200" t="s">
        <v>74</v>
      </c>
      <c r="J33" s="214"/>
      <c r="K33" s="215"/>
      <c r="L33" s="216"/>
      <c r="M33" s="222"/>
      <c r="O33" s="218" t="str">
        <f t="shared" si="0"/>
        <v/>
      </c>
      <c r="P33" s="218" t="str">
        <f t="shared" si="1"/>
        <v/>
      </c>
      <c r="Q33" s="219" t="str">
        <f t="shared" si="2"/>
        <v/>
      </c>
      <c r="R33" s="220" t="str">
        <f t="shared" si="3"/>
        <v/>
      </c>
      <c r="S33" s="221" t="str">
        <f t="shared" si="4"/>
        <v/>
      </c>
      <c r="T33" s="220" t="str">
        <f t="shared" si="5"/>
        <v/>
      </c>
    </row>
    <row r="34" spans="2:20" ht="27" customHeight="1" x14ac:dyDescent="0.15">
      <c r="B34" s="210">
        <v>14</v>
      </c>
      <c r="C34" s="211"/>
      <c r="D34" s="211"/>
      <c r="E34" s="211"/>
      <c r="F34" s="211"/>
      <c r="G34" s="212"/>
      <c r="H34" s="213"/>
      <c r="I34" s="200" t="s">
        <v>74</v>
      </c>
      <c r="J34" s="214"/>
      <c r="K34" s="215"/>
      <c r="L34" s="216"/>
      <c r="M34" s="222"/>
      <c r="O34" s="218" t="str">
        <f t="shared" si="0"/>
        <v/>
      </c>
      <c r="P34" s="218" t="str">
        <f t="shared" si="1"/>
        <v/>
      </c>
      <c r="Q34" s="219" t="str">
        <f t="shared" si="2"/>
        <v/>
      </c>
      <c r="R34" s="220" t="str">
        <f t="shared" si="3"/>
        <v/>
      </c>
      <c r="S34" s="221" t="str">
        <f t="shared" si="4"/>
        <v/>
      </c>
      <c r="T34" s="220" t="str">
        <f t="shared" si="5"/>
        <v/>
      </c>
    </row>
    <row r="35" spans="2:20" ht="27" customHeight="1" x14ac:dyDescent="0.15">
      <c r="B35" s="210">
        <v>15</v>
      </c>
      <c r="C35" s="211"/>
      <c r="D35" s="211"/>
      <c r="E35" s="211"/>
      <c r="F35" s="211"/>
      <c r="G35" s="212"/>
      <c r="H35" s="213"/>
      <c r="I35" s="200" t="s">
        <v>74</v>
      </c>
      <c r="J35" s="214"/>
      <c r="K35" s="215"/>
      <c r="L35" s="216"/>
      <c r="M35" s="222"/>
      <c r="O35" s="218" t="str">
        <f t="shared" si="0"/>
        <v/>
      </c>
      <c r="P35" s="218" t="str">
        <f t="shared" si="1"/>
        <v/>
      </c>
      <c r="Q35" s="219" t="str">
        <f t="shared" si="2"/>
        <v/>
      </c>
      <c r="R35" s="220" t="str">
        <f t="shared" si="3"/>
        <v/>
      </c>
      <c r="S35" s="221" t="str">
        <f t="shared" si="4"/>
        <v/>
      </c>
      <c r="T35" s="220" t="str">
        <f t="shared" si="5"/>
        <v/>
      </c>
    </row>
    <row r="36" spans="2:20" ht="27" customHeight="1" x14ac:dyDescent="0.15">
      <c r="B36" s="210">
        <v>16</v>
      </c>
      <c r="C36" s="211"/>
      <c r="D36" s="211"/>
      <c r="E36" s="211"/>
      <c r="F36" s="211"/>
      <c r="G36" s="212"/>
      <c r="H36" s="213"/>
      <c r="I36" s="200" t="s">
        <v>74</v>
      </c>
      <c r="J36" s="214"/>
      <c r="K36" s="215"/>
      <c r="L36" s="216"/>
      <c r="M36" s="222"/>
      <c r="O36" s="218" t="str">
        <f t="shared" si="0"/>
        <v/>
      </c>
      <c r="P36" s="218" t="str">
        <f t="shared" si="1"/>
        <v/>
      </c>
      <c r="Q36" s="219" t="str">
        <f t="shared" si="2"/>
        <v/>
      </c>
      <c r="R36" s="220" t="str">
        <f t="shared" si="3"/>
        <v/>
      </c>
      <c r="S36" s="221" t="str">
        <f t="shared" si="4"/>
        <v/>
      </c>
      <c r="T36" s="220" t="str">
        <f t="shared" si="5"/>
        <v/>
      </c>
    </row>
    <row r="37" spans="2:20" ht="27" customHeight="1" x14ac:dyDescent="0.15">
      <c r="B37" s="210">
        <v>17</v>
      </c>
      <c r="C37" s="211"/>
      <c r="D37" s="211"/>
      <c r="E37" s="211"/>
      <c r="F37" s="211"/>
      <c r="G37" s="212"/>
      <c r="H37" s="213"/>
      <c r="I37" s="200" t="s">
        <v>74</v>
      </c>
      <c r="J37" s="214"/>
      <c r="K37" s="215"/>
      <c r="L37" s="216"/>
      <c r="M37" s="222"/>
      <c r="O37" s="218" t="str">
        <f t="shared" si="0"/>
        <v/>
      </c>
      <c r="P37" s="218" t="str">
        <f t="shared" si="1"/>
        <v/>
      </c>
      <c r="Q37" s="219" t="str">
        <f t="shared" si="2"/>
        <v/>
      </c>
      <c r="R37" s="220" t="str">
        <f t="shared" si="3"/>
        <v/>
      </c>
      <c r="S37" s="221" t="str">
        <f t="shared" si="4"/>
        <v/>
      </c>
      <c r="T37" s="220" t="str">
        <f t="shared" si="5"/>
        <v/>
      </c>
    </row>
    <row r="38" spans="2:20" ht="27" customHeight="1" x14ac:dyDescent="0.15">
      <c r="B38" s="210">
        <v>18</v>
      </c>
      <c r="C38" s="211"/>
      <c r="D38" s="211"/>
      <c r="E38" s="211"/>
      <c r="F38" s="211"/>
      <c r="G38" s="212"/>
      <c r="H38" s="213"/>
      <c r="I38" s="200" t="s">
        <v>74</v>
      </c>
      <c r="J38" s="214"/>
      <c r="K38" s="215"/>
      <c r="L38" s="216"/>
      <c r="M38" s="222"/>
      <c r="O38" s="218" t="str">
        <f t="shared" si="0"/>
        <v/>
      </c>
      <c r="P38" s="218" t="str">
        <f t="shared" si="1"/>
        <v/>
      </c>
      <c r="Q38" s="219" t="str">
        <f t="shared" si="2"/>
        <v/>
      </c>
      <c r="R38" s="220" t="str">
        <f t="shared" si="3"/>
        <v/>
      </c>
      <c r="S38" s="221" t="str">
        <f t="shared" si="4"/>
        <v/>
      </c>
      <c r="T38" s="220" t="str">
        <f t="shared" si="5"/>
        <v/>
      </c>
    </row>
    <row r="39" spans="2:20" ht="27" customHeight="1" x14ac:dyDescent="0.15">
      <c r="B39" s="210">
        <v>19</v>
      </c>
      <c r="C39" s="211"/>
      <c r="D39" s="211"/>
      <c r="E39" s="211"/>
      <c r="F39" s="211"/>
      <c r="G39" s="212"/>
      <c r="H39" s="213"/>
      <c r="I39" s="200" t="s">
        <v>74</v>
      </c>
      <c r="J39" s="214"/>
      <c r="K39" s="215"/>
      <c r="L39" s="216"/>
      <c r="M39" s="222"/>
      <c r="O39" s="218" t="str">
        <f t="shared" si="0"/>
        <v/>
      </c>
      <c r="P39" s="218" t="str">
        <f t="shared" si="1"/>
        <v/>
      </c>
      <c r="Q39" s="219" t="str">
        <f t="shared" si="2"/>
        <v/>
      </c>
      <c r="R39" s="220" t="str">
        <f t="shared" si="3"/>
        <v/>
      </c>
      <c r="S39" s="221" t="str">
        <f t="shared" si="4"/>
        <v/>
      </c>
      <c r="T39" s="220" t="str">
        <f t="shared" si="5"/>
        <v/>
      </c>
    </row>
    <row r="40" spans="2:20" ht="27" customHeight="1" x14ac:dyDescent="0.15">
      <c r="B40" s="210">
        <v>20</v>
      </c>
      <c r="C40" s="211"/>
      <c r="D40" s="211"/>
      <c r="E40" s="211"/>
      <c r="F40" s="211"/>
      <c r="G40" s="212"/>
      <c r="H40" s="213"/>
      <c r="I40" s="200" t="s">
        <v>74</v>
      </c>
      <c r="J40" s="214"/>
      <c r="K40" s="215"/>
      <c r="L40" s="216"/>
      <c r="M40" s="222"/>
      <c r="O40" s="218" t="str">
        <f t="shared" si="0"/>
        <v/>
      </c>
      <c r="P40" s="218" t="str">
        <f t="shared" si="1"/>
        <v/>
      </c>
      <c r="Q40" s="219" t="str">
        <f t="shared" si="2"/>
        <v/>
      </c>
      <c r="R40" s="220" t="str">
        <f t="shared" si="3"/>
        <v/>
      </c>
      <c r="S40" s="221" t="str">
        <f t="shared" si="4"/>
        <v/>
      </c>
      <c r="T40" s="220" t="str">
        <f t="shared" si="5"/>
        <v/>
      </c>
    </row>
    <row r="41" spans="2:20" ht="27" customHeight="1" x14ac:dyDescent="0.15">
      <c r="B41" s="210">
        <v>21</v>
      </c>
      <c r="C41" s="211"/>
      <c r="D41" s="211"/>
      <c r="E41" s="211"/>
      <c r="F41" s="211"/>
      <c r="G41" s="212"/>
      <c r="H41" s="213"/>
      <c r="I41" s="200" t="s">
        <v>74</v>
      </c>
      <c r="J41" s="214"/>
      <c r="K41" s="215"/>
      <c r="L41" s="216"/>
      <c r="M41" s="222"/>
      <c r="O41" s="218" t="str">
        <f t="shared" si="0"/>
        <v/>
      </c>
      <c r="P41" s="218" t="str">
        <f t="shared" si="1"/>
        <v/>
      </c>
      <c r="Q41" s="219" t="str">
        <f t="shared" si="2"/>
        <v/>
      </c>
      <c r="R41" s="220" t="str">
        <f t="shared" si="3"/>
        <v/>
      </c>
      <c r="S41" s="221" t="str">
        <f t="shared" si="4"/>
        <v/>
      </c>
      <c r="T41" s="220" t="str">
        <f t="shared" si="5"/>
        <v/>
      </c>
    </row>
    <row r="42" spans="2:20" ht="27" customHeight="1" x14ac:dyDescent="0.15">
      <c r="B42" s="210">
        <v>22</v>
      </c>
      <c r="C42" s="211"/>
      <c r="D42" s="211"/>
      <c r="E42" s="211"/>
      <c r="F42" s="211"/>
      <c r="G42" s="212"/>
      <c r="H42" s="213"/>
      <c r="I42" s="200" t="s">
        <v>74</v>
      </c>
      <c r="J42" s="214"/>
      <c r="K42" s="215"/>
      <c r="L42" s="216"/>
      <c r="M42" s="222"/>
      <c r="O42" s="218" t="str">
        <f t="shared" si="0"/>
        <v/>
      </c>
      <c r="P42" s="218" t="str">
        <f t="shared" si="1"/>
        <v/>
      </c>
      <c r="Q42" s="219" t="str">
        <f t="shared" si="2"/>
        <v/>
      </c>
      <c r="R42" s="220" t="str">
        <f t="shared" si="3"/>
        <v/>
      </c>
      <c r="S42" s="221" t="str">
        <f t="shared" si="4"/>
        <v/>
      </c>
      <c r="T42" s="220" t="str">
        <f t="shared" si="5"/>
        <v/>
      </c>
    </row>
    <row r="43" spans="2:20" ht="27" customHeight="1" x14ac:dyDescent="0.15">
      <c r="B43" s="210">
        <v>23</v>
      </c>
      <c r="C43" s="211"/>
      <c r="D43" s="211"/>
      <c r="E43" s="211"/>
      <c r="F43" s="211"/>
      <c r="G43" s="212"/>
      <c r="H43" s="213"/>
      <c r="I43" s="200" t="s">
        <v>74</v>
      </c>
      <c r="J43" s="214"/>
      <c r="K43" s="215"/>
      <c r="L43" s="216"/>
      <c r="M43" s="222"/>
      <c r="O43" s="218" t="str">
        <f t="shared" si="0"/>
        <v/>
      </c>
      <c r="P43" s="218" t="str">
        <f t="shared" si="1"/>
        <v/>
      </c>
      <c r="Q43" s="219" t="str">
        <f t="shared" si="2"/>
        <v/>
      </c>
      <c r="R43" s="220" t="str">
        <f t="shared" si="3"/>
        <v/>
      </c>
      <c r="S43" s="221" t="str">
        <f t="shared" si="4"/>
        <v/>
      </c>
      <c r="T43" s="220" t="str">
        <f t="shared" si="5"/>
        <v/>
      </c>
    </row>
    <row r="44" spans="2:20" ht="27" customHeight="1" x14ac:dyDescent="0.15">
      <c r="B44" s="210">
        <v>24</v>
      </c>
      <c r="C44" s="211"/>
      <c r="D44" s="211"/>
      <c r="E44" s="211"/>
      <c r="F44" s="211"/>
      <c r="G44" s="212"/>
      <c r="H44" s="213"/>
      <c r="I44" s="200" t="s">
        <v>74</v>
      </c>
      <c r="J44" s="214"/>
      <c r="K44" s="215"/>
      <c r="L44" s="216"/>
      <c r="M44" s="222"/>
      <c r="O44" s="218" t="str">
        <f t="shared" si="0"/>
        <v/>
      </c>
      <c r="P44" s="218" t="str">
        <f t="shared" si="1"/>
        <v/>
      </c>
      <c r="Q44" s="219" t="str">
        <f t="shared" si="2"/>
        <v/>
      </c>
      <c r="R44" s="220" t="str">
        <f t="shared" si="3"/>
        <v/>
      </c>
      <c r="S44" s="221" t="str">
        <f t="shared" si="4"/>
        <v/>
      </c>
      <c r="T44" s="220" t="str">
        <f t="shared" si="5"/>
        <v/>
      </c>
    </row>
    <row r="45" spans="2:20" ht="27" customHeight="1" x14ac:dyDescent="0.15">
      <c r="B45" s="210">
        <v>25</v>
      </c>
      <c r="C45" s="211"/>
      <c r="D45" s="211"/>
      <c r="E45" s="211"/>
      <c r="F45" s="211"/>
      <c r="G45" s="212"/>
      <c r="H45" s="213"/>
      <c r="I45" s="200" t="s">
        <v>74</v>
      </c>
      <c r="J45" s="214"/>
      <c r="K45" s="215"/>
      <c r="L45" s="216"/>
      <c r="M45" s="222"/>
      <c r="O45" s="218" t="str">
        <f t="shared" si="0"/>
        <v/>
      </c>
      <c r="P45" s="218" t="str">
        <f t="shared" si="1"/>
        <v/>
      </c>
      <c r="Q45" s="219" t="str">
        <f t="shared" si="2"/>
        <v/>
      </c>
      <c r="R45" s="220" t="str">
        <f t="shared" si="3"/>
        <v/>
      </c>
      <c r="S45" s="221" t="str">
        <f t="shared" si="4"/>
        <v/>
      </c>
      <c r="T45" s="220" t="str">
        <f t="shared" si="5"/>
        <v/>
      </c>
    </row>
    <row r="46" spans="2:20" ht="15" customHeight="1" x14ac:dyDescent="0.15">
      <c r="D46" s="165" t="s">
        <v>75</v>
      </c>
      <c r="E46" s="166" t="s">
        <v>76</v>
      </c>
      <c r="F46" s="166"/>
      <c r="G46" s="166"/>
      <c r="H46" s="166"/>
      <c r="I46" s="166"/>
      <c r="J46" s="166"/>
      <c r="K46" s="166"/>
      <c r="L46" s="166"/>
      <c r="M46" s="166"/>
    </row>
    <row r="47" spans="2:20" ht="15" customHeight="1" x14ac:dyDescent="0.15">
      <c r="D47" s="165" t="s">
        <v>77</v>
      </c>
      <c r="E47" s="167" t="s">
        <v>78</v>
      </c>
      <c r="F47" s="167"/>
      <c r="G47" s="167"/>
      <c r="H47" s="167"/>
      <c r="I47" s="167"/>
      <c r="J47" s="167"/>
      <c r="K47" s="167"/>
      <c r="L47" s="167"/>
      <c r="M47" s="167"/>
    </row>
    <row r="48" spans="2:20" ht="15" customHeight="1" x14ac:dyDescent="0.15">
      <c r="D48" s="223"/>
      <c r="E48" s="167" t="s">
        <v>79</v>
      </c>
      <c r="F48" s="167"/>
      <c r="G48" s="167"/>
      <c r="H48" s="167"/>
      <c r="I48" s="167"/>
      <c r="J48" s="167"/>
      <c r="K48" s="167"/>
      <c r="L48" s="167"/>
      <c r="M48" s="167"/>
    </row>
    <row r="49" spans="4:13" ht="15" customHeight="1" x14ac:dyDescent="0.15">
      <c r="D49" s="165" t="s">
        <v>80</v>
      </c>
      <c r="E49" s="167" t="s">
        <v>81</v>
      </c>
      <c r="F49" s="167"/>
      <c r="G49" s="167"/>
      <c r="H49" s="167"/>
      <c r="I49" s="167"/>
      <c r="J49" s="167"/>
      <c r="K49" s="167"/>
      <c r="L49" s="167"/>
      <c r="M49" s="167"/>
    </row>
  </sheetData>
  <mergeCells count="44">
    <mergeCell ref="E49:M49"/>
    <mergeCell ref="L19:M19"/>
    <mergeCell ref="Q19:R19"/>
    <mergeCell ref="S19:T19"/>
    <mergeCell ref="E46:M46"/>
    <mergeCell ref="E47:M47"/>
    <mergeCell ref="E48:M48"/>
    <mergeCell ref="E16:M16"/>
    <mergeCell ref="E17:M17"/>
    <mergeCell ref="O17:Q18"/>
    <mergeCell ref="B19:B20"/>
    <mergeCell ref="C19:C20"/>
    <mergeCell ref="D19:D20"/>
    <mergeCell ref="E19:E20"/>
    <mergeCell ref="F19:F20"/>
    <mergeCell ref="H19:I19"/>
    <mergeCell ref="J19:K20"/>
    <mergeCell ref="O12:Q12"/>
    <mergeCell ref="E13:F13"/>
    <mergeCell ref="G13:H13"/>
    <mergeCell ref="J13:L13"/>
    <mergeCell ref="E14:M14"/>
    <mergeCell ref="E15:M15"/>
    <mergeCell ref="B10:D11"/>
    <mergeCell ref="G10:I10"/>
    <mergeCell ref="J10:L10"/>
    <mergeCell ref="G11:H11"/>
    <mergeCell ref="J11:L11"/>
    <mergeCell ref="B12:D12"/>
    <mergeCell ref="E12:F12"/>
    <mergeCell ref="G12:H12"/>
    <mergeCell ref="J12:L12"/>
    <mergeCell ref="B4:D8"/>
    <mergeCell ref="G4:I4"/>
    <mergeCell ref="J4:M5"/>
    <mergeCell ref="J6:L6"/>
    <mergeCell ref="J7:L7"/>
    <mergeCell ref="J8:L8"/>
    <mergeCell ref="B1:C1"/>
    <mergeCell ref="D1:F2"/>
    <mergeCell ref="H1:M1"/>
    <mergeCell ref="B2:C2"/>
    <mergeCell ref="H2:I2"/>
    <mergeCell ref="K2:M2"/>
  </mergeCells>
  <phoneticPr fontId="2"/>
  <conditionalFormatting sqref="G12:H12">
    <cfRule type="cellIs" dxfId="3" priority="3" operator="lessThan">
      <formula>1</formula>
    </cfRule>
  </conditionalFormatting>
  <conditionalFormatting sqref="J12:L12">
    <cfRule type="cellIs" dxfId="2" priority="1" operator="lessThan">
      <formula>1</formula>
    </cfRule>
  </conditionalFormatting>
  <conditionalFormatting sqref="G13:H13">
    <cfRule type="cellIs" dxfId="1" priority="4" operator="lessThan">
      <formula>$O$13</formula>
    </cfRule>
  </conditionalFormatting>
  <conditionalFormatting sqref="J13:L13">
    <cfRule type="cellIs" dxfId="0" priority="2" operator="lessThan">
      <formula>$O$13</formula>
    </cfRule>
  </conditionalFormatting>
  <dataValidations count="4">
    <dataValidation type="list" allowBlank="1" showInputMessage="1" showErrorMessage="1" sqref="F21:F45">
      <formula1>"常　勤,非常勤"</formula1>
    </dataValidation>
    <dataValidation type="list" allowBlank="1" showInputMessage="1" showErrorMessage="1" sqref="H21:H45">
      <formula1>"保育士,看護師,保健師,助産師,幼稚園教諭,無資格"</formula1>
    </dataValidation>
    <dataValidation type="list" allowBlank="1" showInputMessage="1" showErrorMessage="1" sqref="D21:D45">
      <formula1>"○"</formula1>
    </dataValidation>
    <dataValidation type="list" allowBlank="1" showInputMessage="1" showErrorMessage="1" sqref="L21:L45">
      <formula1>"採用,退職,休職,復職,その他"</formula1>
    </dataValidation>
  </dataValidations>
  <printOptions horizontalCentered="1"/>
  <pageMargins left="0.59055118110236227" right="0.59055118110236227" top="0.47244094488188981" bottom="0.19685039370078741"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CC"/>
  </sheetPr>
  <dimension ref="B1:S218"/>
  <sheetViews>
    <sheetView tabSelected="1" view="pageBreakPreview" zoomScale="70" zoomScaleNormal="75" zoomScaleSheetLayoutView="70" workbookViewId="0">
      <selection activeCell="J2" sqref="J2:M2"/>
    </sheetView>
  </sheetViews>
  <sheetFormatPr defaultColWidth="5.625" defaultRowHeight="30" customHeight="1" x14ac:dyDescent="0.15"/>
  <cols>
    <col min="1" max="1" width="3.125" style="2" customWidth="1"/>
    <col min="2" max="2" width="5.125" style="2" customWidth="1"/>
    <col min="3" max="3" width="16.625" style="2" customWidth="1"/>
    <col min="4" max="4" width="11.625" style="232" customWidth="1"/>
    <col min="5" max="5" width="4.625" style="2" customWidth="1"/>
    <col min="6" max="6" width="4.125" style="2" customWidth="1"/>
    <col min="7" max="8" width="11.625" style="232" customWidth="1"/>
    <col min="9" max="11" width="11.625" style="2" customWidth="1"/>
    <col min="12" max="12" width="17.125" style="2" customWidth="1"/>
    <col min="13" max="14" width="1.625" style="2" customWidth="1"/>
    <col min="15" max="15" width="20.625" style="2" customWidth="1"/>
    <col min="16" max="16" width="3.125" style="2" customWidth="1"/>
    <col min="17" max="17" width="7.625" style="232" customWidth="1"/>
    <col min="18" max="19" width="6.625" style="232" customWidth="1"/>
    <col min="20" max="16384" width="5.625" style="2"/>
  </cols>
  <sheetData>
    <row r="1" spans="2:19" ht="22.5" customHeight="1" x14ac:dyDescent="0.15">
      <c r="B1" s="63" t="s">
        <v>82</v>
      </c>
      <c r="C1" s="63"/>
      <c r="D1" s="224" t="s">
        <v>17</v>
      </c>
      <c r="E1" s="224"/>
      <c r="F1" s="224"/>
      <c r="G1" s="224"/>
      <c r="H1" s="2"/>
      <c r="I1" s="65" t="s">
        <v>83</v>
      </c>
      <c r="J1" s="66">
        <f>新申２号!E16</f>
        <v>0</v>
      </c>
      <c r="K1" s="67"/>
      <c r="L1" s="67"/>
      <c r="M1" s="68"/>
      <c r="Q1" s="2"/>
      <c r="R1" s="2"/>
      <c r="S1" s="2"/>
    </row>
    <row r="2" spans="2:19" ht="22.5" customHeight="1" x14ac:dyDescent="0.15">
      <c r="B2" s="69" t="s">
        <v>84</v>
      </c>
      <c r="C2" s="69"/>
      <c r="D2" s="224"/>
      <c r="E2" s="224"/>
      <c r="F2" s="224"/>
      <c r="G2" s="224"/>
      <c r="H2" s="2"/>
      <c r="I2" s="65" t="s">
        <v>2</v>
      </c>
      <c r="J2" s="225">
        <f>新申２号!Z3</f>
        <v>45323</v>
      </c>
      <c r="K2" s="226"/>
      <c r="L2" s="226"/>
      <c r="M2" s="227"/>
      <c r="O2" s="228" t="s">
        <v>85</v>
      </c>
      <c r="P2" s="229">
        <f>新申２号!Z2</f>
        <v>45017</v>
      </c>
      <c r="Q2" s="230"/>
      <c r="R2" s="230"/>
      <c r="S2" s="231"/>
    </row>
    <row r="3" spans="2:19" ht="6" customHeight="1" x14ac:dyDescent="0.15">
      <c r="D3" s="2"/>
      <c r="G3" s="2"/>
      <c r="H3" s="2"/>
      <c r="Q3" s="2"/>
      <c r="R3" s="2"/>
    </row>
    <row r="4" spans="2:19" ht="22.5" customHeight="1" thickBot="1" x14ac:dyDescent="0.2">
      <c r="B4" s="233" t="s">
        <v>86</v>
      </c>
      <c r="C4" s="234"/>
      <c r="D4" s="234"/>
      <c r="E4" s="234"/>
      <c r="F4" s="235"/>
      <c r="G4" s="236" t="s">
        <v>87</v>
      </c>
      <c r="H4" s="237" t="s">
        <v>88</v>
      </c>
      <c r="I4" s="237" t="s">
        <v>89</v>
      </c>
      <c r="J4" s="237" t="s">
        <v>90</v>
      </c>
      <c r="K4" s="238" t="s">
        <v>91</v>
      </c>
      <c r="L4" s="239" t="s">
        <v>26</v>
      </c>
      <c r="M4" s="240"/>
      <c r="O4" s="228" t="s">
        <v>92</v>
      </c>
      <c r="P4" s="241">
        <f>DATE(YEAR(P2),MONTH(P2)+6,DAY(P2))</f>
        <v>45200</v>
      </c>
      <c r="Q4" s="242"/>
      <c r="R4" s="242"/>
      <c r="S4" s="243"/>
    </row>
    <row r="5" spans="2:19" ht="28.5" customHeight="1" thickTop="1" x14ac:dyDescent="0.15">
      <c r="B5" s="244" t="s">
        <v>93</v>
      </c>
      <c r="C5" s="245"/>
      <c r="D5" s="245"/>
      <c r="E5" s="245"/>
      <c r="F5" s="246"/>
      <c r="G5" s="247"/>
      <c r="H5" s="248"/>
      <c r="I5" s="248"/>
      <c r="J5" s="248"/>
      <c r="K5" s="249"/>
      <c r="L5" s="250"/>
      <c r="M5" s="251"/>
    </row>
    <row r="6" spans="2:19" ht="28.5" customHeight="1" x14ac:dyDescent="0.15">
      <c r="B6" s="252" t="s">
        <v>94</v>
      </c>
      <c r="C6" s="253"/>
      <c r="D6" s="253"/>
      <c r="E6" s="253"/>
      <c r="F6" s="254"/>
      <c r="G6" s="255">
        <f>COUNTIF(R:R,0)</f>
        <v>0</v>
      </c>
      <c r="H6" s="256">
        <f>COUNTIF(R:R,1)</f>
        <v>0</v>
      </c>
      <c r="I6" s="256">
        <f>COUNTIF(R:R,2)</f>
        <v>0</v>
      </c>
      <c r="J6" s="256">
        <f>COUNTIF(R:R,3)</f>
        <v>0</v>
      </c>
      <c r="K6" s="257">
        <f>COUNTIF(R:R,"&gt;=4")</f>
        <v>0</v>
      </c>
      <c r="L6" s="258">
        <f>SUM(G6:K6)</f>
        <v>0</v>
      </c>
      <c r="M6" s="259"/>
    </row>
    <row r="7" spans="2:19" ht="22.5" customHeight="1" x14ac:dyDescent="0.15">
      <c r="B7" s="260"/>
      <c r="C7" s="261"/>
      <c r="D7" s="262" t="s">
        <v>95</v>
      </c>
      <c r="E7" s="263"/>
      <c r="F7" s="264"/>
      <c r="G7" s="265">
        <f>COUNTIF(S:S,0)</f>
        <v>0</v>
      </c>
      <c r="H7" s="266">
        <f>COUNTIF(S:S,1)</f>
        <v>0</v>
      </c>
      <c r="I7" s="266">
        <f>COUNTIF(S:S,2)</f>
        <v>0</v>
      </c>
      <c r="J7" s="266">
        <f>COUNTIF(S:S,3)</f>
        <v>0</v>
      </c>
      <c r="K7" s="267">
        <f>COUNTIF(S:S,"&gt;=4")</f>
        <v>0</v>
      </c>
      <c r="L7" s="268">
        <f>SUM(G7:K7)</f>
        <v>0</v>
      </c>
      <c r="M7" s="269"/>
    </row>
    <row r="8" spans="2:19" ht="16.5" customHeight="1" x14ac:dyDescent="0.15">
      <c r="B8" s="252" t="s">
        <v>96</v>
      </c>
      <c r="C8" s="253"/>
      <c r="D8" s="253"/>
      <c r="E8" s="253"/>
      <c r="F8" s="254"/>
      <c r="G8" s="270" t="s">
        <v>97</v>
      </c>
      <c r="H8" s="271" t="s">
        <v>98</v>
      </c>
      <c r="I8" s="271" t="s">
        <v>98</v>
      </c>
      <c r="J8" s="271" t="s">
        <v>99</v>
      </c>
      <c r="K8" s="272" t="s">
        <v>100</v>
      </c>
      <c r="L8" s="273"/>
      <c r="M8" s="274"/>
    </row>
    <row r="9" spans="2:19" ht="25.5" customHeight="1" x14ac:dyDescent="0.15">
      <c r="B9" s="275"/>
      <c r="C9" s="276"/>
      <c r="D9" s="276"/>
      <c r="E9" s="276"/>
      <c r="F9" s="277"/>
      <c r="G9" s="278">
        <f>ROUNDUP(G6/3,1)</f>
        <v>0</v>
      </c>
      <c r="H9" s="279">
        <f>ROUNDUP(H6/6,1)</f>
        <v>0</v>
      </c>
      <c r="I9" s="279">
        <f>ROUNDUP(I6/6,1)</f>
        <v>0</v>
      </c>
      <c r="J9" s="279">
        <f>ROUNDUP(J6/20,1)</f>
        <v>0</v>
      </c>
      <c r="K9" s="280">
        <f>ROUNDUP(K6/30,1)</f>
        <v>0</v>
      </c>
      <c r="L9" s="281">
        <f>SUM(G9:K9)</f>
        <v>0</v>
      </c>
      <c r="M9" s="282"/>
      <c r="Q9" s="2"/>
      <c r="R9" s="2"/>
      <c r="S9" s="2"/>
    </row>
    <row r="10" spans="2:19" ht="22.5" customHeight="1" x14ac:dyDescent="0.15">
      <c r="B10" s="260"/>
      <c r="C10" s="261"/>
      <c r="D10" s="262" t="s">
        <v>95</v>
      </c>
      <c r="E10" s="263"/>
      <c r="F10" s="264"/>
      <c r="G10" s="283">
        <f>ROUNDUP(G7/3,1)</f>
        <v>0</v>
      </c>
      <c r="H10" s="284">
        <f>ROUNDUP(H7/6,1)</f>
        <v>0</v>
      </c>
      <c r="I10" s="284">
        <f>ROUNDUP(I7/6,1)</f>
        <v>0</v>
      </c>
      <c r="J10" s="284">
        <f>ROUNDUP(J7/20,1)</f>
        <v>0</v>
      </c>
      <c r="K10" s="285">
        <f>ROUNDUP(K7/30,1)</f>
        <v>0</v>
      </c>
      <c r="L10" s="286">
        <f>SUM(G10:K10)</f>
        <v>0</v>
      </c>
      <c r="M10" s="287"/>
      <c r="Q10" s="2"/>
      <c r="R10" s="2"/>
      <c r="S10" s="2"/>
    </row>
    <row r="11" spans="2:19" ht="6" customHeight="1" x14ac:dyDescent="0.15">
      <c r="D11" s="2"/>
      <c r="G11" s="2"/>
      <c r="H11" s="2"/>
      <c r="Q11" s="2"/>
      <c r="R11" s="2"/>
      <c r="S11" s="2"/>
    </row>
    <row r="12" spans="2:19" ht="15" customHeight="1" x14ac:dyDescent="0.15">
      <c r="C12" s="165" t="s">
        <v>48</v>
      </c>
      <c r="D12" s="288" t="s">
        <v>101</v>
      </c>
      <c r="E12" s="288"/>
      <c r="F12" s="288"/>
      <c r="G12" s="288"/>
      <c r="H12" s="288"/>
      <c r="I12" s="288"/>
      <c r="J12" s="288"/>
      <c r="K12" s="288"/>
      <c r="L12" s="288"/>
      <c r="M12" s="288"/>
      <c r="Q12" s="2"/>
      <c r="R12" s="2"/>
      <c r="S12" s="2"/>
    </row>
    <row r="13" spans="2:19" ht="15" customHeight="1" x14ac:dyDescent="0.15">
      <c r="C13" s="165" t="s">
        <v>50</v>
      </c>
      <c r="D13" s="167" t="s">
        <v>102</v>
      </c>
      <c r="E13" s="167"/>
      <c r="F13" s="167"/>
      <c r="G13" s="167"/>
      <c r="H13" s="167"/>
      <c r="I13" s="167"/>
      <c r="J13" s="167"/>
      <c r="K13" s="167"/>
      <c r="L13" s="167"/>
      <c r="M13" s="167"/>
      <c r="Q13" s="2"/>
      <c r="R13" s="2"/>
      <c r="S13" s="2"/>
    </row>
    <row r="14" spans="2:19" ht="15" customHeight="1" x14ac:dyDescent="0.15">
      <c r="D14" s="2"/>
      <c r="G14" s="2"/>
      <c r="H14" s="2"/>
      <c r="O14" s="153" t="s">
        <v>103</v>
      </c>
      <c r="Q14" s="153" t="s">
        <v>104</v>
      </c>
      <c r="R14" s="153"/>
      <c r="S14" s="153"/>
    </row>
    <row r="15" spans="2:19" ht="15" customHeight="1" x14ac:dyDescent="0.15">
      <c r="C15" s="289"/>
      <c r="E15" s="290" t="s">
        <v>105</v>
      </c>
      <c r="F15" s="290"/>
      <c r="G15" s="290"/>
      <c r="H15" s="290"/>
      <c r="I15" s="290"/>
      <c r="J15" s="290"/>
      <c r="K15" s="290"/>
      <c r="L15" s="290"/>
      <c r="M15" s="290"/>
      <c r="O15" s="153"/>
      <c r="Q15" s="291"/>
      <c r="R15" s="291"/>
      <c r="S15" s="291"/>
    </row>
    <row r="16" spans="2:19" ht="25.5" customHeight="1" x14ac:dyDescent="0.15">
      <c r="B16" s="171" t="s">
        <v>57</v>
      </c>
      <c r="C16" s="174" t="s">
        <v>106</v>
      </c>
      <c r="D16" s="174" t="s">
        <v>107</v>
      </c>
      <c r="E16" s="81" t="s">
        <v>108</v>
      </c>
      <c r="F16" s="82"/>
      <c r="G16" s="174" t="s">
        <v>109</v>
      </c>
      <c r="H16" s="174" t="s">
        <v>110</v>
      </c>
      <c r="I16" s="81" t="s">
        <v>111</v>
      </c>
      <c r="J16" s="82"/>
      <c r="K16" s="292" t="s">
        <v>112</v>
      </c>
      <c r="L16" s="82"/>
      <c r="O16" s="293"/>
      <c r="Q16" s="294" t="s">
        <v>113</v>
      </c>
      <c r="R16" s="295" t="s">
        <v>114</v>
      </c>
      <c r="S16" s="296"/>
    </row>
    <row r="17" spans="2:19" ht="18" customHeight="1" x14ac:dyDescent="0.15">
      <c r="B17" s="297"/>
      <c r="C17" s="298"/>
      <c r="D17" s="298"/>
      <c r="E17" s="91"/>
      <c r="F17" s="93"/>
      <c r="G17" s="298"/>
      <c r="H17" s="298"/>
      <c r="I17" s="86"/>
      <c r="J17" s="299" t="s">
        <v>115</v>
      </c>
      <c r="K17" s="91"/>
      <c r="L17" s="93"/>
      <c r="O17" s="300"/>
      <c r="Q17" s="301"/>
      <c r="R17" s="302" t="s">
        <v>116</v>
      </c>
      <c r="S17" s="303" t="s">
        <v>36</v>
      </c>
    </row>
    <row r="18" spans="2:19" ht="2.1" customHeight="1" x14ac:dyDescent="0.15">
      <c r="B18" s="304"/>
      <c r="C18" s="305"/>
      <c r="D18" s="305"/>
      <c r="E18" s="306"/>
      <c r="F18" s="307"/>
      <c r="G18" s="305"/>
      <c r="H18" s="305"/>
      <c r="I18" s="308"/>
      <c r="J18" s="309"/>
      <c r="K18" s="310"/>
      <c r="L18" s="311"/>
      <c r="O18" s="312"/>
      <c r="Q18" s="313"/>
      <c r="R18" s="314"/>
      <c r="S18" s="315"/>
    </row>
    <row r="19" spans="2:19" ht="30" customHeight="1" x14ac:dyDescent="0.15">
      <c r="B19" s="316">
        <v>1</v>
      </c>
      <c r="C19" s="197"/>
      <c r="D19" s="317"/>
      <c r="E19" s="318" t="str">
        <f t="shared" ref="E19:E82" si="0">IF(C19="","",IF($P$2&gt;D19,DATEDIF(D19,$P$2,"y"),0))</f>
        <v/>
      </c>
      <c r="F19" s="319" t="str">
        <f t="shared" ref="F19:F82" si="1">IF(C19="","",IF($J$2&gt;D19,DATEDIF(D19,$J$2,"y"),0))</f>
        <v/>
      </c>
      <c r="G19" s="317"/>
      <c r="H19" s="317"/>
      <c r="I19" s="320"/>
      <c r="J19" s="321"/>
      <c r="K19" s="322"/>
      <c r="L19" s="321"/>
      <c r="O19" s="323"/>
      <c r="Q19" s="324" t="str">
        <f t="shared" ref="Q19:Q82" si="2">IF(AND(G19&lt;&gt;"",H19=""),"○","")</f>
        <v/>
      </c>
      <c r="R19" s="325" t="str">
        <f t="shared" ref="R19:S50" si="3">IF($Q19="○",E19,"")</f>
        <v/>
      </c>
      <c r="S19" s="326" t="str">
        <f t="shared" si="3"/>
        <v/>
      </c>
    </row>
    <row r="20" spans="2:19" ht="30" customHeight="1" x14ac:dyDescent="0.15">
      <c r="B20" s="327">
        <v>2</v>
      </c>
      <c r="C20" s="211"/>
      <c r="D20" s="328"/>
      <c r="E20" s="329" t="str">
        <f t="shared" si="0"/>
        <v/>
      </c>
      <c r="F20" s="330" t="str">
        <f t="shared" si="1"/>
        <v/>
      </c>
      <c r="G20" s="328"/>
      <c r="H20" s="328"/>
      <c r="I20" s="331"/>
      <c r="J20" s="332"/>
      <c r="K20" s="333"/>
      <c r="L20" s="332"/>
      <c r="O20" s="334"/>
      <c r="Q20" s="324" t="str">
        <f t="shared" si="2"/>
        <v/>
      </c>
      <c r="R20" s="335" t="str">
        <f t="shared" si="3"/>
        <v/>
      </c>
      <c r="S20" s="336" t="str">
        <f t="shared" si="3"/>
        <v/>
      </c>
    </row>
    <row r="21" spans="2:19" ht="30" customHeight="1" x14ac:dyDescent="0.15">
      <c r="B21" s="327">
        <v>3</v>
      </c>
      <c r="C21" s="211"/>
      <c r="D21" s="328"/>
      <c r="E21" s="329" t="str">
        <f t="shared" si="0"/>
        <v/>
      </c>
      <c r="F21" s="330" t="str">
        <f t="shared" si="1"/>
        <v/>
      </c>
      <c r="G21" s="328"/>
      <c r="H21" s="328"/>
      <c r="I21" s="331"/>
      <c r="J21" s="332"/>
      <c r="K21" s="333"/>
      <c r="L21" s="332"/>
      <c r="O21" s="334"/>
      <c r="Q21" s="324" t="str">
        <f t="shared" si="2"/>
        <v/>
      </c>
      <c r="R21" s="335" t="str">
        <f t="shared" si="3"/>
        <v/>
      </c>
      <c r="S21" s="336" t="str">
        <f t="shared" si="3"/>
        <v/>
      </c>
    </row>
    <row r="22" spans="2:19" ht="30" customHeight="1" x14ac:dyDescent="0.15">
      <c r="B22" s="327">
        <v>4</v>
      </c>
      <c r="C22" s="211"/>
      <c r="D22" s="328"/>
      <c r="E22" s="329" t="str">
        <f t="shared" si="0"/>
        <v/>
      </c>
      <c r="F22" s="330" t="str">
        <f t="shared" si="1"/>
        <v/>
      </c>
      <c r="G22" s="328"/>
      <c r="H22" s="328"/>
      <c r="I22" s="331"/>
      <c r="J22" s="332"/>
      <c r="K22" s="333"/>
      <c r="L22" s="332"/>
      <c r="O22" s="334"/>
      <c r="Q22" s="324" t="str">
        <f t="shared" si="2"/>
        <v/>
      </c>
      <c r="R22" s="335" t="str">
        <f t="shared" si="3"/>
        <v/>
      </c>
      <c r="S22" s="336" t="str">
        <f t="shared" si="3"/>
        <v/>
      </c>
    </row>
    <row r="23" spans="2:19" ht="30" customHeight="1" x14ac:dyDescent="0.15">
      <c r="B23" s="327">
        <v>5</v>
      </c>
      <c r="C23" s="211"/>
      <c r="D23" s="328"/>
      <c r="E23" s="329" t="str">
        <f t="shared" si="0"/>
        <v/>
      </c>
      <c r="F23" s="330" t="str">
        <f t="shared" si="1"/>
        <v/>
      </c>
      <c r="G23" s="328"/>
      <c r="H23" s="328"/>
      <c r="I23" s="331"/>
      <c r="J23" s="332"/>
      <c r="K23" s="333"/>
      <c r="L23" s="332"/>
      <c r="O23" s="334"/>
      <c r="Q23" s="324" t="str">
        <f t="shared" si="2"/>
        <v/>
      </c>
      <c r="R23" s="335" t="str">
        <f t="shared" si="3"/>
        <v/>
      </c>
      <c r="S23" s="336" t="str">
        <f t="shared" si="3"/>
        <v/>
      </c>
    </row>
    <row r="24" spans="2:19" ht="30" customHeight="1" x14ac:dyDescent="0.15">
      <c r="B24" s="327">
        <v>6</v>
      </c>
      <c r="C24" s="211"/>
      <c r="D24" s="328"/>
      <c r="E24" s="329" t="str">
        <f t="shared" si="0"/>
        <v/>
      </c>
      <c r="F24" s="330" t="str">
        <f t="shared" si="1"/>
        <v/>
      </c>
      <c r="G24" s="328"/>
      <c r="H24" s="328"/>
      <c r="I24" s="331"/>
      <c r="J24" s="332"/>
      <c r="K24" s="333"/>
      <c r="L24" s="332"/>
      <c r="O24" s="334"/>
      <c r="Q24" s="324" t="str">
        <f t="shared" si="2"/>
        <v/>
      </c>
      <c r="R24" s="335" t="str">
        <f t="shared" si="3"/>
        <v/>
      </c>
      <c r="S24" s="336" t="str">
        <f t="shared" si="3"/>
        <v/>
      </c>
    </row>
    <row r="25" spans="2:19" ht="30" customHeight="1" x14ac:dyDescent="0.15">
      <c r="B25" s="327">
        <v>7</v>
      </c>
      <c r="C25" s="211"/>
      <c r="D25" s="328"/>
      <c r="E25" s="329" t="str">
        <f t="shared" si="0"/>
        <v/>
      </c>
      <c r="F25" s="330" t="str">
        <f t="shared" si="1"/>
        <v/>
      </c>
      <c r="G25" s="328"/>
      <c r="H25" s="328"/>
      <c r="I25" s="331"/>
      <c r="J25" s="332"/>
      <c r="K25" s="333"/>
      <c r="L25" s="332"/>
      <c r="O25" s="334"/>
      <c r="Q25" s="324" t="str">
        <f t="shared" si="2"/>
        <v/>
      </c>
      <c r="R25" s="335" t="str">
        <f t="shared" si="3"/>
        <v/>
      </c>
      <c r="S25" s="336" t="str">
        <f t="shared" si="3"/>
        <v/>
      </c>
    </row>
    <row r="26" spans="2:19" ht="30" customHeight="1" x14ac:dyDescent="0.15">
      <c r="B26" s="327">
        <v>8</v>
      </c>
      <c r="C26" s="211"/>
      <c r="D26" s="328"/>
      <c r="E26" s="329" t="str">
        <f t="shared" si="0"/>
        <v/>
      </c>
      <c r="F26" s="330" t="str">
        <f t="shared" si="1"/>
        <v/>
      </c>
      <c r="G26" s="328"/>
      <c r="H26" s="328"/>
      <c r="I26" s="331"/>
      <c r="J26" s="332"/>
      <c r="K26" s="333"/>
      <c r="L26" s="332"/>
      <c r="O26" s="334"/>
      <c r="Q26" s="324" t="str">
        <f t="shared" si="2"/>
        <v/>
      </c>
      <c r="R26" s="335" t="str">
        <f t="shared" si="3"/>
        <v/>
      </c>
      <c r="S26" s="336" t="str">
        <f t="shared" si="3"/>
        <v/>
      </c>
    </row>
    <row r="27" spans="2:19" ht="30" customHeight="1" x14ac:dyDescent="0.15">
      <c r="B27" s="327">
        <v>9</v>
      </c>
      <c r="C27" s="211"/>
      <c r="D27" s="328"/>
      <c r="E27" s="329" t="str">
        <f t="shared" si="0"/>
        <v/>
      </c>
      <c r="F27" s="330" t="str">
        <f t="shared" si="1"/>
        <v/>
      </c>
      <c r="G27" s="328"/>
      <c r="H27" s="328"/>
      <c r="I27" s="331"/>
      <c r="J27" s="332"/>
      <c r="K27" s="333"/>
      <c r="L27" s="332"/>
      <c r="O27" s="334"/>
      <c r="Q27" s="324" t="str">
        <f t="shared" si="2"/>
        <v/>
      </c>
      <c r="R27" s="335" t="str">
        <f t="shared" si="3"/>
        <v/>
      </c>
      <c r="S27" s="336" t="str">
        <f t="shared" si="3"/>
        <v/>
      </c>
    </row>
    <row r="28" spans="2:19" ht="30" customHeight="1" x14ac:dyDescent="0.15">
      <c r="B28" s="327">
        <v>10</v>
      </c>
      <c r="C28" s="211"/>
      <c r="D28" s="328"/>
      <c r="E28" s="329" t="str">
        <f t="shared" si="0"/>
        <v/>
      </c>
      <c r="F28" s="330" t="str">
        <f t="shared" si="1"/>
        <v/>
      </c>
      <c r="G28" s="328"/>
      <c r="H28" s="328"/>
      <c r="I28" s="331"/>
      <c r="J28" s="332"/>
      <c r="K28" s="333"/>
      <c r="L28" s="332"/>
      <c r="O28" s="334"/>
      <c r="Q28" s="324" t="str">
        <f t="shared" si="2"/>
        <v/>
      </c>
      <c r="R28" s="335" t="str">
        <f t="shared" si="3"/>
        <v/>
      </c>
      <c r="S28" s="336" t="str">
        <f t="shared" si="3"/>
        <v/>
      </c>
    </row>
    <row r="29" spans="2:19" ht="30" customHeight="1" x14ac:dyDescent="0.15">
      <c r="B29" s="327">
        <v>11</v>
      </c>
      <c r="C29" s="211"/>
      <c r="D29" s="328"/>
      <c r="E29" s="329" t="str">
        <f t="shared" si="0"/>
        <v/>
      </c>
      <c r="F29" s="330" t="str">
        <f t="shared" si="1"/>
        <v/>
      </c>
      <c r="G29" s="328"/>
      <c r="H29" s="328"/>
      <c r="I29" s="331"/>
      <c r="J29" s="332"/>
      <c r="K29" s="333"/>
      <c r="L29" s="332"/>
      <c r="O29" s="334"/>
      <c r="Q29" s="324" t="str">
        <f t="shared" si="2"/>
        <v/>
      </c>
      <c r="R29" s="335" t="str">
        <f t="shared" si="3"/>
        <v/>
      </c>
      <c r="S29" s="336" t="str">
        <f t="shared" si="3"/>
        <v/>
      </c>
    </row>
    <row r="30" spans="2:19" ht="30" customHeight="1" x14ac:dyDescent="0.15">
      <c r="B30" s="327">
        <v>12</v>
      </c>
      <c r="C30" s="211"/>
      <c r="D30" s="328"/>
      <c r="E30" s="329" t="str">
        <f t="shared" si="0"/>
        <v/>
      </c>
      <c r="F30" s="330" t="str">
        <f t="shared" si="1"/>
        <v/>
      </c>
      <c r="G30" s="328"/>
      <c r="H30" s="328"/>
      <c r="I30" s="331"/>
      <c r="J30" s="332"/>
      <c r="K30" s="333"/>
      <c r="L30" s="332"/>
      <c r="O30" s="334"/>
      <c r="Q30" s="324" t="str">
        <f t="shared" si="2"/>
        <v/>
      </c>
      <c r="R30" s="335" t="str">
        <f t="shared" si="3"/>
        <v/>
      </c>
      <c r="S30" s="336" t="str">
        <f t="shared" si="3"/>
        <v/>
      </c>
    </row>
    <row r="31" spans="2:19" ht="30" customHeight="1" x14ac:dyDescent="0.15">
      <c r="B31" s="327">
        <v>13</v>
      </c>
      <c r="C31" s="211"/>
      <c r="D31" s="328"/>
      <c r="E31" s="329" t="str">
        <f t="shared" si="0"/>
        <v/>
      </c>
      <c r="F31" s="330" t="str">
        <f t="shared" si="1"/>
        <v/>
      </c>
      <c r="G31" s="328"/>
      <c r="H31" s="328"/>
      <c r="I31" s="331"/>
      <c r="J31" s="332"/>
      <c r="K31" s="333"/>
      <c r="L31" s="332"/>
      <c r="O31" s="334"/>
      <c r="Q31" s="324" t="str">
        <f t="shared" si="2"/>
        <v/>
      </c>
      <c r="R31" s="335" t="str">
        <f t="shared" si="3"/>
        <v/>
      </c>
      <c r="S31" s="336" t="str">
        <f t="shared" si="3"/>
        <v/>
      </c>
    </row>
    <row r="32" spans="2:19" ht="30" customHeight="1" x14ac:dyDescent="0.15">
      <c r="B32" s="327">
        <v>14</v>
      </c>
      <c r="C32" s="337"/>
      <c r="D32" s="328"/>
      <c r="E32" s="329" t="str">
        <f t="shared" si="0"/>
        <v/>
      </c>
      <c r="F32" s="330" t="str">
        <f t="shared" si="1"/>
        <v/>
      </c>
      <c r="G32" s="328"/>
      <c r="H32" s="328"/>
      <c r="I32" s="331"/>
      <c r="J32" s="332"/>
      <c r="K32" s="333"/>
      <c r="L32" s="332"/>
      <c r="O32" s="334"/>
      <c r="Q32" s="324" t="str">
        <f t="shared" si="2"/>
        <v/>
      </c>
      <c r="R32" s="335" t="str">
        <f t="shared" si="3"/>
        <v/>
      </c>
      <c r="S32" s="336" t="str">
        <f t="shared" si="3"/>
        <v/>
      </c>
    </row>
    <row r="33" spans="2:19" ht="30" customHeight="1" x14ac:dyDescent="0.15">
      <c r="B33" s="327">
        <v>15</v>
      </c>
      <c r="C33" s="211"/>
      <c r="D33" s="328"/>
      <c r="E33" s="329" t="str">
        <f t="shared" si="0"/>
        <v/>
      </c>
      <c r="F33" s="330" t="str">
        <f t="shared" si="1"/>
        <v/>
      </c>
      <c r="G33" s="328"/>
      <c r="H33" s="328"/>
      <c r="I33" s="331"/>
      <c r="J33" s="332"/>
      <c r="K33" s="333"/>
      <c r="L33" s="332"/>
      <c r="O33" s="334"/>
      <c r="Q33" s="324" t="str">
        <f t="shared" si="2"/>
        <v/>
      </c>
      <c r="R33" s="335" t="str">
        <f t="shared" si="3"/>
        <v/>
      </c>
      <c r="S33" s="336" t="str">
        <f t="shared" si="3"/>
        <v/>
      </c>
    </row>
    <row r="34" spans="2:19" ht="30" customHeight="1" x14ac:dyDescent="0.15">
      <c r="B34" s="327">
        <v>16</v>
      </c>
      <c r="C34" s="211"/>
      <c r="D34" s="328"/>
      <c r="E34" s="329" t="str">
        <f t="shared" si="0"/>
        <v/>
      </c>
      <c r="F34" s="330" t="str">
        <f t="shared" si="1"/>
        <v/>
      </c>
      <c r="G34" s="328"/>
      <c r="H34" s="328"/>
      <c r="I34" s="331"/>
      <c r="J34" s="332"/>
      <c r="K34" s="333"/>
      <c r="L34" s="332"/>
      <c r="O34" s="334"/>
      <c r="Q34" s="324" t="str">
        <f t="shared" si="2"/>
        <v/>
      </c>
      <c r="R34" s="335" t="str">
        <f t="shared" si="3"/>
        <v/>
      </c>
      <c r="S34" s="336" t="str">
        <f t="shared" si="3"/>
        <v/>
      </c>
    </row>
    <row r="35" spans="2:19" ht="30" customHeight="1" x14ac:dyDescent="0.15">
      <c r="B35" s="327">
        <v>17</v>
      </c>
      <c r="C35" s="211"/>
      <c r="D35" s="328"/>
      <c r="E35" s="329" t="str">
        <f t="shared" si="0"/>
        <v/>
      </c>
      <c r="F35" s="330" t="str">
        <f t="shared" si="1"/>
        <v/>
      </c>
      <c r="G35" s="328"/>
      <c r="H35" s="328"/>
      <c r="I35" s="331"/>
      <c r="J35" s="332"/>
      <c r="K35" s="333"/>
      <c r="L35" s="332"/>
      <c r="O35" s="334"/>
      <c r="Q35" s="324" t="str">
        <f t="shared" si="2"/>
        <v/>
      </c>
      <c r="R35" s="335" t="str">
        <f t="shared" si="3"/>
        <v/>
      </c>
      <c r="S35" s="336" t="str">
        <f t="shared" si="3"/>
        <v/>
      </c>
    </row>
    <row r="36" spans="2:19" ht="30" customHeight="1" x14ac:dyDescent="0.15">
      <c r="B36" s="327">
        <v>18</v>
      </c>
      <c r="C36" s="211"/>
      <c r="D36" s="328"/>
      <c r="E36" s="329" t="str">
        <f t="shared" si="0"/>
        <v/>
      </c>
      <c r="F36" s="330" t="str">
        <f t="shared" si="1"/>
        <v/>
      </c>
      <c r="G36" s="328"/>
      <c r="H36" s="328"/>
      <c r="I36" s="331"/>
      <c r="J36" s="332"/>
      <c r="K36" s="333"/>
      <c r="L36" s="332"/>
      <c r="O36" s="334"/>
      <c r="Q36" s="324" t="str">
        <f t="shared" si="2"/>
        <v/>
      </c>
      <c r="R36" s="335" t="str">
        <f t="shared" si="3"/>
        <v/>
      </c>
      <c r="S36" s="336" t="str">
        <f t="shared" si="3"/>
        <v/>
      </c>
    </row>
    <row r="37" spans="2:19" ht="30" customHeight="1" x14ac:dyDescent="0.15">
      <c r="B37" s="327">
        <v>19</v>
      </c>
      <c r="C37" s="211"/>
      <c r="D37" s="328"/>
      <c r="E37" s="329" t="str">
        <f t="shared" si="0"/>
        <v/>
      </c>
      <c r="F37" s="330" t="str">
        <f t="shared" si="1"/>
        <v/>
      </c>
      <c r="G37" s="328"/>
      <c r="H37" s="328"/>
      <c r="I37" s="331"/>
      <c r="J37" s="332"/>
      <c r="K37" s="333"/>
      <c r="L37" s="332"/>
      <c r="O37" s="334"/>
      <c r="Q37" s="324" t="str">
        <f t="shared" si="2"/>
        <v/>
      </c>
      <c r="R37" s="335" t="str">
        <f t="shared" si="3"/>
        <v/>
      </c>
      <c r="S37" s="336" t="str">
        <f t="shared" si="3"/>
        <v/>
      </c>
    </row>
    <row r="38" spans="2:19" ht="30" customHeight="1" x14ac:dyDescent="0.15">
      <c r="B38" s="327">
        <v>20</v>
      </c>
      <c r="C38" s="211"/>
      <c r="D38" s="328"/>
      <c r="E38" s="329" t="str">
        <f t="shared" si="0"/>
        <v/>
      </c>
      <c r="F38" s="330" t="str">
        <f t="shared" si="1"/>
        <v/>
      </c>
      <c r="G38" s="328"/>
      <c r="H38" s="328"/>
      <c r="I38" s="331"/>
      <c r="J38" s="332"/>
      <c r="K38" s="333"/>
      <c r="L38" s="332"/>
      <c r="O38" s="334"/>
      <c r="Q38" s="324" t="str">
        <f t="shared" si="2"/>
        <v/>
      </c>
      <c r="R38" s="335" t="str">
        <f t="shared" si="3"/>
        <v/>
      </c>
      <c r="S38" s="336" t="str">
        <f t="shared" si="3"/>
        <v/>
      </c>
    </row>
    <row r="39" spans="2:19" ht="30" customHeight="1" x14ac:dyDescent="0.15">
      <c r="B39" s="327">
        <v>21</v>
      </c>
      <c r="C39" s="211"/>
      <c r="D39" s="328"/>
      <c r="E39" s="329" t="str">
        <f t="shared" si="0"/>
        <v/>
      </c>
      <c r="F39" s="330" t="str">
        <f t="shared" si="1"/>
        <v/>
      </c>
      <c r="G39" s="328"/>
      <c r="H39" s="328"/>
      <c r="I39" s="331"/>
      <c r="J39" s="332"/>
      <c r="K39" s="333"/>
      <c r="L39" s="332"/>
      <c r="O39" s="334"/>
      <c r="Q39" s="324" t="str">
        <f t="shared" si="2"/>
        <v/>
      </c>
      <c r="R39" s="335" t="str">
        <f t="shared" si="3"/>
        <v/>
      </c>
      <c r="S39" s="336" t="str">
        <f t="shared" si="3"/>
        <v/>
      </c>
    </row>
    <row r="40" spans="2:19" ht="30" customHeight="1" x14ac:dyDescent="0.15">
      <c r="B40" s="327">
        <v>22</v>
      </c>
      <c r="C40" s="211"/>
      <c r="D40" s="328"/>
      <c r="E40" s="329" t="str">
        <f t="shared" si="0"/>
        <v/>
      </c>
      <c r="F40" s="330" t="str">
        <f t="shared" si="1"/>
        <v/>
      </c>
      <c r="G40" s="328"/>
      <c r="H40" s="328"/>
      <c r="I40" s="331"/>
      <c r="J40" s="332"/>
      <c r="K40" s="333"/>
      <c r="L40" s="332"/>
      <c r="O40" s="334"/>
      <c r="Q40" s="324" t="str">
        <f t="shared" si="2"/>
        <v/>
      </c>
      <c r="R40" s="335" t="str">
        <f t="shared" si="3"/>
        <v/>
      </c>
      <c r="S40" s="336" t="str">
        <f t="shared" si="3"/>
        <v/>
      </c>
    </row>
    <row r="41" spans="2:19" ht="30" customHeight="1" x14ac:dyDescent="0.15">
      <c r="B41" s="327">
        <v>23</v>
      </c>
      <c r="C41" s="211"/>
      <c r="D41" s="328"/>
      <c r="E41" s="329" t="str">
        <f t="shared" si="0"/>
        <v/>
      </c>
      <c r="F41" s="330" t="str">
        <f t="shared" si="1"/>
        <v/>
      </c>
      <c r="G41" s="328"/>
      <c r="H41" s="328"/>
      <c r="I41" s="331"/>
      <c r="J41" s="332"/>
      <c r="K41" s="333"/>
      <c r="L41" s="332"/>
      <c r="O41" s="334"/>
      <c r="Q41" s="324" t="str">
        <f t="shared" si="2"/>
        <v/>
      </c>
      <c r="R41" s="335" t="str">
        <f t="shared" si="3"/>
        <v/>
      </c>
      <c r="S41" s="336" t="str">
        <f t="shared" si="3"/>
        <v/>
      </c>
    </row>
    <row r="42" spans="2:19" ht="30" customHeight="1" x14ac:dyDescent="0.15">
      <c r="B42" s="327">
        <v>24</v>
      </c>
      <c r="C42" s="211"/>
      <c r="D42" s="328"/>
      <c r="E42" s="329" t="str">
        <f t="shared" si="0"/>
        <v/>
      </c>
      <c r="F42" s="330" t="str">
        <f t="shared" si="1"/>
        <v/>
      </c>
      <c r="G42" s="328"/>
      <c r="H42" s="328"/>
      <c r="I42" s="331"/>
      <c r="J42" s="332"/>
      <c r="K42" s="333"/>
      <c r="L42" s="332"/>
      <c r="O42" s="334"/>
      <c r="Q42" s="324" t="str">
        <f t="shared" si="2"/>
        <v/>
      </c>
      <c r="R42" s="335" t="str">
        <f t="shared" si="3"/>
        <v/>
      </c>
      <c r="S42" s="336" t="str">
        <f t="shared" si="3"/>
        <v/>
      </c>
    </row>
    <row r="43" spans="2:19" ht="30" customHeight="1" x14ac:dyDescent="0.15">
      <c r="B43" s="327">
        <v>25</v>
      </c>
      <c r="C43" s="211"/>
      <c r="D43" s="328"/>
      <c r="E43" s="329" t="str">
        <f t="shared" si="0"/>
        <v/>
      </c>
      <c r="F43" s="330" t="str">
        <f t="shared" si="1"/>
        <v/>
      </c>
      <c r="G43" s="328"/>
      <c r="H43" s="328"/>
      <c r="I43" s="331"/>
      <c r="J43" s="332"/>
      <c r="K43" s="333"/>
      <c r="L43" s="332"/>
      <c r="O43" s="334"/>
      <c r="Q43" s="324" t="str">
        <f t="shared" si="2"/>
        <v/>
      </c>
      <c r="R43" s="335" t="str">
        <f t="shared" si="3"/>
        <v/>
      </c>
      <c r="S43" s="336" t="str">
        <f t="shared" si="3"/>
        <v/>
      </c>
    </row>
    <row r="44" spans="2:19" ht="30" customHeight="1" x14ac:dyDescent="0.15">
      <c r="B44" s="327">
        <v>26</v>
      </c>
      <c r="C44" s="211"/>
      <c r="D44" s="328"/>
      <c r="E44" s="329" t="str">
        <f t="shared" si="0"/>
        <v/>
      </c>
      <c r="F44" s="330" t="str">
        <f t="shared" si="1"/>
        <v/>
      </c>
      <c r="G44" s="328"/>
      <c r="H44" s="328"/>
      <c r="I44" s="331"/>
      <c r="J44" s="332"/>
      <c r="K44" s="333"/>
      <c r="L44" s="332"/>
      <c r="O44" s="334"/>
      <c r="Q44" s="324" t="str">
        <f t="shared" si="2"/>
        <v/>
      </c>
      <c r="R44" s="335" t="str">
        <f t="shared" si="3"/>
        <v/>
      </c>
      <c r="S44" s="336" t="str">
        <f t="shared" si="3"/>
        <v/>
      </c>
    </row>
    <row r="45" spans="2:19" ht="30" customHeight="1" x14ac:dyDescent="0.15">
      <c r="B45" s="327">
        <v>27</v>
      </c>
      <c r="C45" s="211"/>
      <c r="D45" s="328"/>
      <c r="E45" s="329" t="str">
        <f t="shared" si="0"/>
        <v/>
      </c>
      <c r="F45" s="330" t="str">
        <f t="shared" si="1"/>
        <v/>
      </c>
      <c r="G45" s="328"/>
      <c r="H45" s="328"/>
      <c r="I45" s="331"/>
      <c r="J45" s="332"/>
      <c r="K45" s="333"/>
      <c r="L45" s="332"/>
      <c r="O45" s="334"/>
      <c r="Q45" s="324" t="str">
        <f t="shared" si="2"/>
        <v/>
      </c>
      <c r="R45" s="335" t="str">
        <f t="shared" si="3"/>
        <v/>
      </c>
      <c r="S45" s="336" t="str">
        <f t="shared" si="3"/>
        <v/>
      </c>
    </row>
    <row r="46" spans="2:19" ht="30" customHeight="1" x14ac:dyDescent="0.15">
      <c r="B46" s="327">
        <v>28</v>
      </c>
      <c r="C46" s="211"/>
      <c r="D46" s="328"/>
      <c r="E46" s="329" t="str">
        <f t="shared" si="0"/>
        <v/>
      </c>
      <c r="F46" s="330" t="str">
        <f t="shared" si="1"/>
        <v/>
      </c>
      <c r="G46" s="328"/>
      <c r="H46" s="328"/>
      <c r="I46" s="331"/>
      <c r="J46" s="332"/>
      <c r="K46" s="333"/>
      <c r="L46" s="332"/>
      <c r="O46" s="334"/>
      <c r="Q46" s="324" t="str">
        <f t="shared" si="2"/>
        <v/>
      </c>
      <c r="R46" s="335" t="str">
        <f t="shared" si="3"/>
        <v/>
      </c>
      <c r="S46" s="336" t="str">
        <f t="shared" si="3"/>
        <v/>
      </c>
    </row>
    <row r="47" spans="2:19" ht="30" customHeight="1" x14ac:dyDescent="0.15">
      <c r="B47" s="327">
        <v>29</v>
      </c>
      <c r="C47" s="211"/>
      <c r="D47" s="328"/>
      <c r="E47" s="329" t="str">
        <f t="shared" si="0"/>
        <v/>
      </c>
      <c r="F47" s="330" t="str">
        <f t="shared" si="1"/>
        <v/>
      </c>
      <c r="G47" s="328"/>
      <c r="H47" s="328"/>
      <c r="I47" s="331"/>
      <c r="J47" s="332"/>
      <c r="K47" s="333"/>
      <c r="L47" s="332"/>
      <c r="O47" s="334"/>
      <c r="Q47" s="324" t="str">
        <f t="shared" si="2"/>
        <v/>
      </c>
      <c r="R47" s="335" t="str">
        <f t="shared" si="3"/>
        <v/>
      </c>
      <c r="S47" s="336" t="str">
        <f t="shared" si="3"/>
        <v/>
      </c>
    </row>
    <row r="48" spans="2:19" ht="30" customHeight="1" x14ac:dyDescent="0.15">
      <c r="B48" s="327">
        <v>30</v>
      </c>
      <c r="C48" s="211"/>
      <c r="D48" s="328"/>
      <c r="E48" s="329" t="str">
        <f t="shared" si="0"/>
        <v/>
      </c>
      <c r="F48" s="330" t="str">
        <f t="shared" si="1"/>
        <v/>
      </c>
      <c r="G48" s="328"/>
      <c r="H48" s="328"/>
      <c r="I48" s="331"/>
      <c r="J48" s="332"/>
      <c r="K48" s="333"/>
      <c r="L48" s="332"/>
      <c r="O48" s="334"/>
      <c r="Q48" s="324" t="str">
        <f t="shared" si="2"/>
        <v/>
      </c>
      <c r="R48" s="335" t="str">
        <f t="shared" si="3"/>
        <v/>
      </c>
      <c r="S48" s="336" t="str">
        <f t="shared" si="3"/>
        <v/>
      </c>
    </row>
    <row r="49" spans="2:19" ht="30" customHeight="1" x14ac:dyDescent="0.15">
      <c r="B49" s="327">
        <v>31</v>
      </c>
      <c r="C49" s="211"/>
      <c r="D49" s="328"/>
      <c r="E49" s="329" t="str">
        <f t="shared" si="0"/>
        <v/>
      </c>
      <c r="F49" s="330" t="str">
        <f t="shared" si="1"/>
        <v/>
      </c>
      <c r="G49" s="328"/>
      <c r="H49" s="328"/>
      <c r="I49" s="331"/>
      <c r="J49" s="332"/>
      <c r="K49" s="333"/>
      <c r="L49" s="332"/>
      <c r="O49" s="334"/>
      <c r="Q49" s="324" t="str">
        <f t="shared" si="2"/>
        <v/>
      </c>
      <c r="R49" s="335" t="str">
        <f t="shared" si="3"/>
        <v/>
      </c>
      <c r="S49" s="336" t="str">
        <f t="shared" si="3"/>
        <v/>
      </c>
    </row>
    <row r="50" spans="2:19" ht="30" customHeight="1" x14ac:dyDescent="0.15">
      <c r="B50" s="327">
        <v>32</v>
      </c>
      <c r="C50" s="211"/>
      <c r="D50" s="328"/>
      <c r="E50" s="329" t="str">
        <f t="shared" si="0"/>
        <v/>
      </c>
      <c r="F50" s="330" t="str">
        <f t="shared" si="1"/>
        <v/>
      </c>
      <c r="G50" s="328"/>
      <c r="H50" s="328"/>
      <c r="I50" s="331"/>
      <c r="J50" s="332"/>
      <c r="K50" s="333"/>
      <c r="L50" s="332"/>
      <c r="O50" s="334"/>
      <c r="Q50" s="324" t="str">
        <f t="shared" si="2"/>
        <v/>
      </c>
      <c r="R50" s="335" t="str">
        <f t="shared" si="3"/>
        <v/>
      </c>
      <c r="S50" s="336" t="str">
        <f t="shared" si="3"/>
        <v/>
      </c>
    </row>
    <row r="51" spans="2:19" ht="30" customHeight="1" x14ac:dyDescent="0.15">
      <c r="B51" s="327">
        <v>33</v>
      </c>
      <c r="C51" s="211"/>
      <c r="D51" s="328"/>
      <c r="E51" s="329" t="str">
        <f t="shared" si="0"/>
        <v/>
      </c>
      <c r="F51" s="330" t="str">
        <f t="shared" si="1"/>
        <v/>
      </c>
      <c r="G51" s="328"/>
      <c r="H51" s="328"/>
      <c r="I51" s="331"/>
      <c r="J51" s="332"/>
      <c r="K51" s="333"/>
      <c r="L51" s="332"/>
      <c r="O51" s="334"/>
      <c r="Q51" s="324" t="str">
        <f t="shared" si="2"/>
        <v/>
      </c>
      <c r="R51" s="335" t="str">
        <f t="shared" ref="R51:S82" si="4">IF($Q51="○",E51,"")</f>
        <v/>
      </c>
      <c r="S51" s="336" t="str">
        <f t="shared" si="4"/>
        <v/>
      </c>
    </row>
    <row r="52" spans="2:19" ht="30" customHeight="1" x14ac:dyDescent="0.15">
      <c r="B52" s="327">
        <v>34</v>
      </c>
      <c r="C52" s="211"/>
      <c r="D52" s="328"/>
      <c r="E52" s="329" t="str">
        <f t="shared" si="0"/>
        <v/>
      </c>
      <c r="F52" s="330" t="str">
        <f t="shared" si="1"/>
        <v/>
      </c>
      <c r="G52" s="328"/>
      <c r="H52" s="328"/>
      <c r="I52" s="331"/>
      <c r="J52" s="332"/>
      <c r="K52" s="333"/>
      <c r="L52" s="332"/>
      <c r="O52" s="334"/>
      <c r="Q52" s="324" t="str">
        <f t="shared" si="2"/>
        <v/>
      </c>
      <c r="R52" s="335" t="str">
        <f t="shared" si="4"/>
        <v/>
      </c>
      <c r="S52" s="336" t="str">
        <f t="shared" si="4"/>
        <v/>
      </c>
    </row>
    <row r="53" spans="2:19" ht="30" customHeight="1" x14ac:dyDescent="0.15">
      <c r="B53" s="327">
        <v>35</v>
      </c>
      <c r="C53" s="211"/>
      <c r="D53" s="328"/>
      <c r="E53" s="329" t="str">
        <f t="shared" si="0"/>
        <v/>
      </c>
      <c r="F53" s="330" t="str">
        <f t="shared" si="1"/>
        <v/>
      </c>
      <c r="G53" s="328"/>
      <c r="H53" s="328"/>
      <c r="I53" s="331"/>
      <c r="J53" s="332"/>
      <c r="K53" s="333"/>
      <c r="L53" s="332"/>
      <c r="O53" s="334"/>
      <c r="Q53" s="324" t="str">
        <f t="shared" si="2"/>
        <v/>
      </c>
      <c r="R53" s="335" t="str">
        <f t="shared" si="4"/>
        <v/>
      </c>
      <c r="S53" s="336" t="str">
        <f t="shared" si="4"/>
        <v/>
      </c>
    </row>
    <row r="54" spans="2:19" ht="30" customHeight="1" x14ac:dyDescent="0.15">
      <c r="B54" s="327">
        <v>36</v>
      </c>
      <c r="C54" s="211"/>
      <c r="D54" s="328"/>
      <c r="E54" s="329" t="str">
        <f t="shared" si="0"/>
        <v/>
      </c>
      <c r="F54" s="330" t="str">
        <f t="shared" si="1"/>
        <v/>
      </c>
      <c r="G54" s="328"/>
      <c r="H54" s="328"/>
      <c r="I54" s="331"/>
      <c r="J54" s="332"/>
      <c r="K54" s="333"/>
      <c r="L54" s="332"/>
      <c r="O54" s="334"/>
      <c r="Q54" s="324" t="str">
        <f t="shared" si="2"/>
        <v/>
      </c>
      <c r="R54" s="335" t="str">
        <f t="shared" si="4"/>
        <v/>
      </c>
      <c r="S54" s="336" t="str">
        <f t="shared" si="4"/>
        <v/>
      </c>
    </row>
    <row r="55" spans="2:19" ht="30" customHeight="1" x14ac:dyDescent="0.15">
      <c r="B55" s="327">
        <v>37</v>
      </c>
      <c r="C55" s="211"/>
      <c r="D55" s="328"/>
      <c r="E55" s="329" t="str">
        <f t="shared" si="0"/>
        <v/>
      </c>
      <c r="F55" s="330" t="str">
        <f t="shared" si="1"/>
        <v/>
      </c>
      <c r="G55" s="328"/>
      <c r="H55" s="328"/>
      <c r="I55" s="331"/>
      <c r="J55" s="332"/>
      <c r="K55" s="333"/>
      <c r="L55" s="332"/>
      <c r="O55" s="334"/>
      <c r="Q55" s="324" t="str">
        <f t="shared" si="2"/>
        <v/>
      </c>
      <c r="R55" s="335" t="str">
        <f t="shared" si="4"/>
        <v/>
      </c>
      <c r="S55" s="336" t="str">
        <f t="shared" si="4"/>
        <v/>
      </c>
    </row>
    <row r="56" spans="2:19" ht="30" customHeight="1" x14ac:dyDescent="0.15">
      <c r="B56" s="327">
        <v>38</v>
      </c>
      <c r="C56" s="211"/>
      <c r="D56" s="328"/>
      <c r="E56" s="329" t="str">
        <f t="shared" si="0"/>
        <v/>
      </c>
      <c r="F56" s="330" t="str">
        <f t="shared" si="1"/>
        <v/>
      </c>
      <c r="G56" s="328"/>
      <c r="H56" s="328"/>
      <c r="I56" s="331"/>
      <c r="J56" s="332"/>
      <c r="K56" s="333"/>
      <c r="L56" s="332"/>
      <c r="O56" s="334"/>
      <c r="Q56" s="324" t="str">
        <f t="shared" si="2"/>
        <v/>
      </c>
      <c r="R56" s="335" t="str">
        <f t="shared" si="4"/>
        <v/>
      </c>
      <c r="S56" s="336" t="str">
        <f t="shared" si="4"/>
        <v/>
      </c>
    </row>
    <row r="57" spans="2:19" ht="30" customHeight="1" x14ac:dyDescent="0.15">
      <c r="B57" s="327">
        <v>39</v>
      </c>
      <c r="C57" s="211"/>
      <c r="D57" s="328"/>
      <c r="E57" s="329" t="str">
        <f t="shared" si="0"/>
        <v/>
      </c>
      <c r="F57" s="330" t="str">
        <f t="shared" si="1"/>
        <v/>
      </c>
      <c r="G57" s="328"/>
      <c r="H57" s="328"/>
      <c r="I57" s="331"/>
      <c r="J57" s="332"/>
      <c r="K57" s="333"/>
      <c r="L57" s="332"/>
      <c r="O57" s="334"/>
      <c r="Q57" s="324" t="str">
        <f t="shared" si="2"/>
        <v/>
      </c>
      <c r="R57" s="335" t="str">
        <f t="shared" si="4"/>
        <v/>
      </c>
      <c r="S57" s="336" t="str">
        <f t="shared" si="4"/>
        <v/>
      </c>
    </row>
    <row r="58" spans="2:19" ht="30" customHeight="1" x14ac:dyDescent="0.15">
      <c r="B58" s="327">
        <v>40</v>
      </c>
      <c r="C58" s="211"/>
      <c r="D58" s="328"/>
      <c r="E58" s="329" t="str">
        <f t="shared" si="0"/>
        <v/>
      </c>
      <c r="F58" s="330" t="str">
        <f t="shared" si="1"/>
        <v/>
      </c>
      <c r="G58" s="328"/>
      <c r="H58" s="328"/>
      <c r="I58" s="331"/>
      <c r="J58" s="332"/>
      <c r="K58" s="333"/>
      <c r="L58" s="332"/>
      <c r="O58" s="334"/>
      <c r="Q58" s="324" t="str">
        <f t="shared" si="2"/>
        <v/>
      </c>
      <c r="R58" s="335" t="str">
        <f t="shared" si="4"/>
        <v/>
      </c>
      <c r="S58" s="336" t="str">
        <f t="shared" si="4"/>
        <v/>
      </c>
    </row>
    <row r="59" spans="2:19" ht="30" customHeight="1" x14ac:dyDescent="0.15">
      <c r="B59" s="327">
        <v>41</v>
      </c>
      <c r="C59" s="211"/>
      <c r="D59" s="328"/>
      <c r="E59" s="329" t="str">
        <f t="shared" si="0"/>
        <v/>
      </c>
      <c r="F59" s="330" t="str">
        <f t="shared" si="1"/>
        <v/>
      </c>
      <c r="G59" s="328"/>
      <c r="H59" s="328"/>
      <c r="I59" s="331"/>
      <c r="J59" s="332"/>
      <c r="K59" s="333"/>
      <c r="L59" s="332"/>
      <c r="O59" s="334"/>
      <c r="Q59" s="324" t="str">
        <f t="shared" si="2"/>
        <v/>
      </c>
      <c r="R59" s="335" t="str">
        <f t="shared" si="4"/>
        <v/>
      </c>
      <c r="S59" s="336" t="str">
        <f t="shared" si="4"/>
        <v/>
      </c>
    </row>
    <row r="60" spans="2:19" ht="30" customHeight="1" x14ac:dyDescent="0.15">
      <c r="B60" s="327">
        <v>42</v>
      </c>
      <c r="C60" s="211"/>
      <c r="D60" s="328"/>
      <c r="E60" s="329" t="str">
        <f t="shared" si="0"/>
        <v/>
      </c>
      <c r="F60" s="330" t="str">
        <f t="shared" si="1"/>
        <v/>
      </c>
      <c r="G60" s="328"/>
      <c r="H60" s="328"/>
      <c r="I60" s="331"/>
      <c r="J60" s="332"/>
      <c r="K60" s="333"/>
      <c r="L60" s="332"/>
      <c r="O60" s="334"/>
      <c r="Q60" s="324" t="str">
        <f t="shared" si="2"/>
        <v/>
      </c>
      <c r="R60" s="335" t="str">
        <f t="shared" si="4"/>
        <v/>
      </c>
      <c r="S60" s="336" t="str">
        <f t="shared" si="4"/>
        <v/>
      </c>
    </row>
    <row r="61" spans="2:19" ht="30" customHeight="1" x14ac:dyDescent="0.15">
      <c r="B61" s="327">
        <v>43</v>
      </c>
      <c r="C61" s="211"/>
      <c r="D61" s="328"/>
      <c r="E61" s="329" t="str">
        <f t="shared" si="0"/>
        <v/>
      </c>
      <c r="F61" s="330" t="str">
        <f t="shared" si="1"/>
        <v/>
      </c>
      <c r="G61" s="328"/>
      <c r="H61" s="328"/>
      <c r="I61" s="331"/>
      <c r="J61" s="332"/>
      <c r="K61" s="333"/>
      <c r="L61" s="332"/>
      <c r="O61" s="334"/>
      <c r="Q61" s="324" t="str">
        <f t="shared" si="2"/>
        <v/>
      </c>
      <c r="R61" s="335" t="str">
        <f t="shared" si="4"/>
        <v/>
      </c>
      <c r="S61" s="336" t="str">
        <f t="shared" si="4"/>
        <v/>
      </c>
    </row>
    <row r="62" spans="2:19" ht="30" customHeight="1" x14ac:dyDescent="0.15">
      <c r="B62" s="327">
        <v>44</v>
      </c>
      <c r="C62" s="211"/>
      <c r="D62" s="328"/>
      <c r="E62" s="329" t="str">
        <f t="shared" si="0"/>
        <v/>
      </c>
      <c r="F62" s="330" t="str">
        <f t="shared" si="1"/>
        <v/>
      </c>
      <c r="G62" s="328"/>
      <c r="H62" s="328"/>
      <c r="I62" s="331"/>
      <c r="J62" s="332"/>
      <c r="K62" s="333"/>
      <c r="L62" s="332"/>
      <c r="O62" s="334"/>
      <c r="Q62" s="324" t="str">
        <f t="shared" si="2"/>
        <v/>
      </c>
      <c r="R62" s="335" t="str">
        <f t="shared" si="4"/>
        <v/>
      </c>
      <c r="S62" s="336" t="str">
        <f t="shared" si="4"/>
        <v/>
      </c>
    </row>
    <row r="63" spans="2:19" ht="30" customHeight="1" x14ac:dyDescent="0.15">
      <c r="B63" s="327">
        <v>45</v>
      </c>
      <c r="C63" s="211"/>
      <c r="D63" s="328"/>
      <c r="E63" s="329" t="str">
        <f t="shared" si="0"/>
        <v/>
      </c>
      <c r="F63" s="330" t="str">
        <f t="shared" si="1"/>
        <v/>
      </c>
      <c r="G63" s="328"/>
      <c r="H63" s="328"/>
      <c r="I63" s="331"/>
      <c r="J63" s="332"/>
      <c r="K63" s="333"/>
      <c r="L63" s="332"/>
      <c r="O63" s="334"/>
      <c r="Q63" s="324" t="str">
        <f t="shared" si="2"/>
        <v/>
      </c>
      <c r="R63" s="335" t="str">
        <f t="shared" si="4"/>
        <v/>
      </c>
      <c r="S63" s="336" t="str">
        <f t="shared" si="4"/>
        <v/>
      </c>
    </row>
    <row r="64" spans="2:19" ht="30" customHeight="1" x14ac:dyDescent="0.15">
      <c r="B64" s="327">
        <v>46</v>
      </c>
      <c r="C64" s="211"/>
      <c r="D64" s="328"/>
      <c r="E64" s="329" t="str">
        <f t="shared" si="0"/>
        <v/>
      </c>
      <c r="F64" s="330" t="str">
        <f t="shared" si="1"/>
        <v/>
      </c>
      <c r="G64" s="328"/>
      <c r="H64" s="328"/>
      <c r="I64" s="331"/>
      <c r="J64" s="332"/>
      <c r="K64" s="333"/>
      <c r="L64" s="332"/>
      <c r="O64" s="334"/>
      <c r="Q64" s="324" t="str">
        <f t="shared" si="2"/>
        <v/>
      </c>
      <c r="R64" s="335" t="str">
        <f t="shared" si="4"/>
        <v/>
      </c>
      <c r="S64" s="336" t="str">
        <f t="shared" si="4"/>
        <v/>
      </c>
    </row>
    <row r="65" spans="2:19" ht="30" customHeight="1" x14ac:dyDescent="0.15">
      <c r="B65" s="327">
        <v>47</v>
      </c>
      <c r="C65" s="211"/>
      <c r="D65" s="328"/>
      <c r="E65" s="329" t="str">
        <f t="shared" si="0"/>
        <v/>
      </c>
      <c r="F65" s="330" t="str">
        <f t="shared" si="1"/>
        <v/>
      </c>
      <c r="G65" s="328"/>
      <c r="H65" s="328"/>
      <c r="I65" s="331"/>
      <c r="J65" s="332"/>
      <c r="K65" s="333"/>
      <c r="L65" s="332"/>
      <c r="O65" s="334"/>
      <c r="Q65" s="324" t="str">
        <f t="shared" si="2"/>
        <v/>
      </c>
      <c r="R65" s="335" t="str">
        <f t="shared" si="4"/>
        <v/>
      </c>
      <c r="S65" s="336" t="str">
        <f t="shared" si="4"/>
        <v/>
      </c>
    </row>
    <row r="66" spans="2:19" ht="30" customHeight="1" x14ac:dyDescent="0.15">
      <c r="B66" s="327">
        <v>48</v>
      </c>
      <c r="C66" s="211"/>
      <c r="D66" s="328"/>
      <c r="E66" s="329" t="str">
        <f t="shared" si="0"/>
        <v/>
      </c>
      <c r="F66" s="330" t="str">
        <f t="shared" si="1"/>
        <v/>
      </c>
      <c r="G66" s="328"/>
      <c r="H66" s="328"/>
      <c r="I66" s="331"/>
      <c r="J66" s="332"/>
      <c r="K66" s="333"/>
      <c r="L66" s="332"/>
      <c r="O66" s="334"/>
      <c r="Q66" s="324" t="str">
        <f t="shared" si="2"/>
        <v/>
      </c>
      <c r="R66" s="335" t="str">
        <f t="shared" si="4"/>
        <v/>
      </c>
      <c r="S66" s="336" t="str">
        <f t="shared" si="4"/>
        <v/>
      </c>
    </row>
    <row r="67" spans="2:19" ht="30" customHeight="1" x14ac:dyDescent="0.15">
      <c r="B67" s="327">
        <v>49</v>
      </c>
      <c r="C67" s="211"/>
      <c r="D67" s="328"/>
      <c r="E67" s="329" t="str">
        <f t="shared" si="0"/>
        <v/>
      </c>
      <c r="F67" s="330" t="str">
        <f t="shared" si="1"/>
        <v/>
      </c>
      <c r="G67" s="328"/>
      <c r="H67" s="328"/>
      <c r="I67" s="331"/>
      <c r="J67" s="332"/>
      <c r="K67" s="333"/>
      <c r="L67" s="332"/>
      <c r="O67" s="334"/>
      <c r="Q67" s="324" t="str">
        <f t="shared" si="2"/>
        <v/>
      </c>
      <c r="R67" s="335" t="str">
        <f t="shared" si="4"/>
        <v/>
      </c>
      <c r="S67" s="336" t="str">
        <f t="shared" si="4"/>
        <v/>
      </c>
    </row>
    <row r="68" spans="2:19" ht="30" customHeight="1" x14ac:dyDescent="0.15">
      <c r="B68" s="327">
        <v>50</v>
      </c>
      <c r="C68" s="211"/>
      <c r="D68" s="328"/>
      <c r="E68" s="329" t="str">
        <f t="shared" si="0"/>
        <v/>
      </c>
      <c r="F68" s="330" t="str">
        <f t="shared" si="1"/>
        <v/>
      </c>
      <c r="G68" s="328"/>
      <c r="H68" s="328"/>
      <c r="I68" s="331"/>
      <c r="J68" s="332"/>
      <c r="K68" s="333"/>
      <c r="L68" s="332"/>
      <c r="O68" s="334"/>
      <c r="Q68" s="324" t="str">
        <f t="shared" si="2"/>
        <v/>
      </c>
      <c r="R68" s="335" t="str">
        <f t="shared" si="4"/>
        <v/>
      </c>
      <c r="S68" s="336" t="str">
        <f t="shared" si="4"/>
        <v/>
      </c>
    </row>
    <row r="69" spans="2:19" ht="30" customHeight="1" x14ac:dyDescent="0.15">
      <c r="B69" s="327">
        <v>51</v>
      </c>
      <c r="C69" s="211"/>
      <c r="D69" s="328"/>
      <c r="E69" s="329" t="str">
        <f t="shared" si="0"/>
        <v/>
      </c>
      <c r="F69" s="330" t="str">
        <f t="shared" si="1"/>
        <v/>
      </c>
      <c r="G69" s="328"/>
      <c r="H69" s="328"/>
      <c r="I69" s="331"/>
      <c r="J69" s="332"/>
      <c r="K69" s="333"/>
      <c r="L69" s="332"/>
      <c r="O69" s="334"/>
      <c r="Q69" s="324" t="str">
        <f t="shared" si="2"/>
        <v/>
      </c>
      <c r="R69" s="335" t="str">
        <f t="shared" si="4"/>
        <v/>
      </c>
      <c r="S69" s="336" t="str">
        <f t="shared" si="4"/>
        <v/>
      </c>
    </row>
    <row r="70" spans="2:19" ht="30" customHeight="1" x14ac:dyDescent="0.15">
      <c r="B70" s="327">
        <v>52</v>
      </c>
      <c r="C70" s="211"/>
      <c r="D70" s="328"/>
      <c r="E70" s="329" t="str">
        <f t="shared" si="0"/>
        <v/>
      </c>
      <c r="F70" s="330" t="str">
        <f t="shared" si="1"/>
        <v/>
      </c>
      <c r="G70" s="328"/>
      <c r="H70" s="328"/>
      <c r="I70" s="331"/>
      <c r="J70" s="332"/>
      <c r="K70" s="333"/>
      <c r="L70" s="332"/>
      <c r="O70" s="334"/>
      <c r="Q70" s="324" t="str">
        <f t="shared" si="2"/>
        <v/>
      </c>
      <c r="R70" s="335" t="str">
        <f t="shared" si="4"/>
        <v/>
      </c>
      <c r="S70" s="336" t="str">
        <f t="shared" si="4"/>
        <v/>
      </c>
    </row>
    <row r="71" spans="2:19" ht="30" customHeight="1" x14ac:dyDescent="0.15">
      <c r="B71" s="327">
        <v>53</v>
      </c>
      <c r="C71" s="211"/>
      <c r="D71" s="328"/>
      <c r="E71" s="329" t="str">
        <f t="shared" si="0"/>
        <v/>
      </c>
      <c r="F71" s="330" t="str">
        <f t="shared" si="1"/>
        <v/>
      </c>
      <c r="G71" s="328"/>
      <c r="H71" s="328"/>
      <c r="I71" s="331"/>
      <c r="J71" s="332"/>
      <c r="K71" s="333"/>
      <c r="L71" s="332"/>
      <c r="O71" s="334"/>
      <c r="Q71" s="324" t="str">
        <f t="shared" si="2"/>
        <v/>
      </c>
      <c r="R71" s="335" t="str">
        <f t="shared" si="4"/>
        <v/>
      </c>
      <c r="S71" s="336" t="str">
        <f t="shared" si="4"/>
        <v/>
      </c>
    </row>
    <row r="72" spans="2:19" ht="30" customHeight="1" x14ac:dyDescent="0.15">
      <c r="B72" s="327">
        <v>54</v>
      </c>
      <c r="C72" s="211"/>
      <c r="D72" s="328"/>
      <c r="E72" s="329" t="str">
        <f t="shared" si="0"/>
        <v/>
      </c>
      <c r="F72" s="330" t="str">
        <f t="shared" si="1"/>
        <v/>
      </c>
      <c r="G72" s="328"/>
      <c r="H72" s="328"/>
      <c r="I72" s="331"/>
      <c r="J72" s="332"/>
      <c r="K72" s="333"/>
      <c r="L72" s="332"/>
      <c r="O72" s="334"/>
      <c r="Q72" s="324" t="str">
        <f t="shared" si="2"/>
        <v/>
      </c>
      <c r="R72" s="335" t="str">
        <f t="shared" si="4"/>
        <v/>
      </c>
      <c r="S72" s="336" t="str">
        <f t="shared" si="4"/>
        <v/>
      </c>
    </row>
    <row r="73" spans="2:19" ht="30" customHeight="1" x14ac:dyDescent="0.15">
      <c r="B73" s="327">
        <v>55</v>
      </c>
      <c r="C73" s="211"/>
      <c r="D73" s="328"/>
      <c r="E73" s="329" t="str">
        <f t="shared" si="0"/>
        <v/>
      </c>
      <c r="F73" s="330" t="str">
        <f t="shared" si="1"/>
        <v/>
      </c>
      <c r="G73" s="328"/>
      <c r="H73" s="328"/>
      <c r="I73" s="331"/>
      <c r="J73" s="332"/>
      <c r="K73" s="333"/>
      <c r="L73" s="332"/>
      <c r="O73" s="334"/>
      <c r="Q73" s="324" t="str">
        <f t="shared" si="2"/>
        <v/>
      </c>
      <c r="R73" s="335" t="str">
        <f t="shared" si="4"/>
        <v/>
      </c>
      <c r="S73" s="336" t="str">
        <f t="shared" si="4"/>
        <v/>
      </c>
    </row>
    <row r="74" spans="2:19" ht="30" customHeight="1" x14ac:dyDescent="0.15">
      <c r="B74" s="327">
        <v>56</v>
      </c>
      <c r="C74" s="211"/>
      <c r="D74" s="328"/>
      <c r="E74" s="329" t="str">
        <f t="shared" si="0"/>
        <v/>
      </c>
      <c r="F74" s="330" t="str">
        <f t="shared" si="1"/>
        <v/>
      </c>
      <c r="G74" s="328"/>
      <c r="H74" s="328"/>
      <c r="I74" s="331"/>
      <c r="J74" s="332"/>
      <c r="K74" s="333"/>
      <c r="L74" s="332"/>
      <c r="O74" s="334"/>
      <c r="Q74" s="324" t="str">
        <f t="shared" si="2"/>
        <v/>
      </c>
      <c r="R74" s="335" t="str">
        <f t="shared" si="4"/>
        <v/>
      </c>
      <c r="S74" s="336" t="str">
        <f t="shared" si="4"/>
        <v/>
      </c>
    </row>
    <row r="75" spans="2:19" ht="30" customHeight="1" x14ac:dyDescent="0.15">
      <c r="B75" s="327">
        <v>57</v>
      </c>
      <c r="C75" s="211"/>
      <c r="D75" s="328"/>
      <c r="E75" s="329" t="str">
        <f t="shared" si="0"/>
        <v/>
      </c>
      <c r="F75" s="330" t="str">
        <f t="shared" si="1"/>
        <v/>
      </c>
      <c r="G75" s="328"/>
      <c r="H75" s="328"/>
      <c r="I75" s="331"/>
      <c r="J75" s="332"/>
      <c r="K75" s="333"/>
      <c r="L75" s="332"/>
      <c r="O75" s="334"/>
      <c r="Q75" s="324" t="str">
        <f t="shared" si="2"/>
        <v/>
      </c>
      <c r="R75" s="335" t="str">
        <f t="shared" si="4"/>
        <v/>
      </c>
      <c r="S75" s="336" t="str">
        <f t="shared" si="4"/>
        <v/>
      </c>
    </row>
    <row r="76" spans="2:19" ht="30" customHeight="1" x14ac:dyDescent="0.15">
      <c r="B76" s="327">
        <v>58</v>
      </c>
      <c r="C76" s="211"/>
      <c r="D76" s="328"/>
      <c r="E76" s="329" t="str">
        <f t="shared" si="0"/>
        <v/>
      </c>
      <c r="F76" s="330" t="str">
        <f t="shared" si="1"/>
        <v/>
      </c>
      <c r="G76" s="328"/>
      <c r="H76" s="328"/>
      <c r="I76" s="331"/>
      <c r="J76" s="332"/>
      <c r="K76" s="333"/>
      <c r="L76" s="332"/>
      <c r="O76" s="334"/>
      <c r="Q76" s="324" t="str">
        <f t="shared" si="2"/>
        <v/>
      </c>
      <c r="R76" s="335" t="str">
        <f t="shared" si="4"/>
        <v/>
      </c>
      <c r="S76" s="336" t="str">
        <f t="shared" si="4"/>
        <v/>
      </c>
    </row>
    <row r="77" spans="2:19" ht="30" customHeight="1" x14ac:dyDescent="0.15">
      <c r="B77" s="327">
        <v>59</v>
      </c>
      <c r="C77" s="211"/>
      <c r="D77" s="328"/>
      <c r="E77" s="329" t="str">
        <f t="shared" si="0"/>
        <v/>
      </c>
      <c r="F77" s="330" t="str">
        <f t="shared" si="1"/>
        <v/>
      </c>
      <c r="G77" s="328"/>
      <c r="H77" s="328"/>
      <c r="I77" s="331"/>
      <c r="J77" s="332"/>
      <c r="K77" s="333"/>
      <c r="L77" s="332"/>
      <c r="O77" s="334"/>
      <c r="Q77" s="324" t="str">
        <f t="shared" si="2"/>
        <v/>
      </c>
      <c r="R77" s="335" t="str">
        <f t="shared" si="4"/>
        <v/>
      </c>
      <c r="S77" s="336" t="str">
        <f t="shared" si="4"/>
        <v/>
      </c>
    </row>
    <row r="78" spans="2:19" ht="30" customHeight="1" x14ac:dyDescent="0.15">
      <c r="B78" s="327">
        <v>60</v>
      </c>
      <c r="C78" s="211"/>
      <c r="D78" s="328"/>
      <c r="E78" s="329" t="str">
        <f t="shared" si="0"/>
        <v/>
      </c>
      <c r="F78" s="330" t="str">
        <f t="shared" si="1"/>
        <v/>
      </c>
      <c r="G78" s="328"/>
      <c r="H78" s="328"/>
      <c r="I78" s="331"/>
      <c r="J78" s="332"/>
      <c r="K78" s="333"/>
      <c r="L78" s="332"/>
      <c r="O78" s="334"/>
      <c r="Q78" s="324" t="str">
        <f t="shared" si="2"/>
        <v/>
      </c>
      <c r="R78" s="335" t="str">
        <f t="shared" si="4"/>
        <v/>
      </c>
      <c r="S78" s="336" t="str">
        <f t="shared" si="4"/>
        <v/>
      </c>
    </row>
    <row r="79" spans="2:19" ht="30" customHeight="1" x14ac:dyDescent="0.15">
      <c r="B79" s="327">
        <v>61</v>
      </c>
      <c r="C79" s="211"/>
      <c r="D79" s="328"/>
      <c r="E79" s="329" t="str">
        <f t="shared" si="0"/>
        <v/>
      </c>
      <c r="F79" s="330" t="str">
        <f t="shared" si="1"/>
        <v/>
      </c>
      <c r="G79" s="328"/>
      <c r="H79" s="328"/>
      <c r="I79" s="331"/>
      <c r="J79" s="332"/>
      <c r="K79" s="333"/>
      <c r="L79" s="332"/>
      <c r="O79" s="334"/>
      <c r="Q79" s="324" t="str">
        <f t="shared" si="2"/>
        <v/>
      </c>
      <c r="R79" s="335" t="str">
        <f t="shared" si="4"/>
        <v/>
      </c>
      <c r="S79" s="336" t="str">
        <f t="shared" si="4"/>
        <v/>
      </c>
    </row>
    <row r="80" spans="2:19" ht="30" customHeight="1" x14ac:dyDescent="0.15">
      <c r="B80" s="327">
        <v>62</v>
      </c>
      <c r="C80" s="211"/>
      <c r="D80" s="328"/>
      <c r="E80" s="329" t="str">
        <f t="shared" si="0"/>
        <v/>
      </c>
      <c r="F80" s="330" t="str">
        <f t="shared" si="1"/>
        <v/>
      </c>
      <c r="G80" s="328"/>
      <c r="H80" s="328"/>
      <c r="I80" s="331"/>
      <c r="J80" s="332"/>
      <c r="K80" s="333"/>
      <c r="L80" s="332"/>
      <c r="O80" s="334"/>
      <c r="Q80" s="324" t="str">
        <f t="shared" si="2"/>
        <v/>
      </c>
      <c r="R80" s="335" t="str">
        <f t="shared" si="4"/>
        <v/>
      </c>
      <c r="S80" s="336" t="str">
        <f t="shared" si="4"/>
        <v/>
      </c>
    </row>
    <row r="81" spans="2:19" ht="30" customHeight="1" x14ac:dyDescent="0.15">
      <c r="B81" s="327">
        <v>63</v>
      </c>
      <c r="C81" s="211"/>
      <c r="D81" s="328"/>
      <c r="E81" s="329" t="str">
        <f t="shared" si="0"/>
        <v/>
      </c>
      <c r="F81" s="330" t="str">
        <f t="shared" si="1"/>
        <v/>
      </c>
      <c r="G81" s="328"/>
      <c r="H81" s="328"/>
      <c r="I81" s="331"/>
      <c r="J81" s="332"/>
      <c r="K81" s="333"/>
      <c r="L81" s="332"/>
      <c r="O81" s="334"/>
      <c r="Q81" s="324" t="str">
        <f t="shared" si="2"/>
        <v/>
      </c>
      <c r="R81" s="335" t="str">
        <f t="shared" si="4"/>
        <v/>
      </c>
      <c r="S81" s="336" t="str">
        <f t="shared" si="4"/>
        <v/>
      </c>
    </row>
    <row r="82" spans="2:19" ht="30" customHeight="1" x14ac:dyDescent="0.15">
      <c r="B82" s="327">
        <v>64</v>
      </c>
      <c r="C82" s="211"/>
      <c r="D82" s="328"/>
      <c r="E82" s="329" t="str">
        <f t="shared" si="0"/>
        <v/>
      </c>
      <c r="F82" s="330" t="str">
        <f t="shared" si="1"/>
        <v/>
      </c>
      <c r="G82" s="328"/>
      <c r="H82" s="328"/>
      <c r="I82" s="331"/>
      <c r="J82" s="332"/>
      <c r="K82" s="333"/>
      <c r="L82" s="332"/>
      <c r="O82" s="334"/>
      <c r="Q82" s="324" t="str">
        <f t="shared" si="2"/>
        <v/>
      </c>
      <c r="R82" s="335" t="str">
        <f t="shared" si="4"/>
        <v/>
      </c>
      <c r="S82" s="336" t="str">
        <f t="shared" si="4"/>
        <v/>
      </c>
    </row>
    <row r="83" spans="2:19" ht="30" customHeight="1" x14ac:dyDescent="0.15">
      <c r="B83" s="327">
        <v>65</v>
      </c>
      <c r="C83" s="211"/>
      <c r="D83" s="328"/>
      <c r="E83" s="329" t="str">
        <f t="shared" ref="E83:E146" si="5">IF(C83="","",IF($P$2&gt;D83,DATEDIF(D83,$P$2,"y"),0))</f>
        <v/>
      </c>
      <c r="F83" s="330" t="str">
        <f t="shared" ref="F83:F146" si="6">IF(C83="","",IF($J$2&gt;D83,DATEDIF(D83,$J$2,"y"),0))</f>
        <v/>
      </c>
      <c r="G83" s="328"/>
      <c r="H83" s="328"/>
      <c r="I83" s="331"/>
      <c r="J83" s="332"/>
      <c r="K83" s="333"/>
      <c r="L83" s="332"/>
      <c r="O83" s="334"/>
      <c r="Q83" s="324" t="str">
        <f t="shared" ref="Q83:Q146" si="7">IF(AND(G83&lt;&gt;"",H83=""),"○","")</f>
        <v/>
      </c>
      <c r="R83" s="335" t="str">
        <f t="shared" ref="R83:S114" si="8">IF($Q83="○",E83,"")</f>
        <v/>
      </c>
      <c r="S83" s="336" t="str">
        <f t="shared" si="8"/>
        <v/>
      </c>
    </row>
    <row r="84" spans="2:19" ht="30" customHeight="1" x14ac:dyDescent="0.15">
      <c r="B84" s="327">
        <v>66</v>
      </c>
      <c r="C84" s="211"/>
      <c r="D84" s="328"/>
      <c r="E84" s="329" t="str">
        <f t="shared" si="5"/>
        <v/>
      </c>
      <c r="F84" s="330" t="str">
        <f t="shared" si="6"/>
        <v/>
      </c>
      <c r="G84" s="328"/>
      <c r="H84" s="328"/>
      <c r="I84" s="331"/>
      <c r="J84" s="332"/>
      <c r="K84" s="333"/>
      <c r="L84" s="332"/>
      <c r="O84" s="334"/>
      <c r="Q84" s="324" t="str">
        <f t="shared" si="7"/>
        <v/>
      </c>
      <c r="R84" s="335" t="str">
        <f t="shared" si="8"/>
        <v/>
      </c>
      <c r="S84" s="336" t="str">
        <f t="shared" si="8"/>
        <v/>
      </c>
    </row>
    <row r="85" spans="2:19" ht="30" customHeight="1" x14ac:dyDescent="0.15">
      <c r="B85" s="327">
        <v>67</v>
      </c>
      <c r="C85" s="211"/>
      <c r="D85" s="328"/>
      <c r="E85" s="329" t="str">
        <f t="shared" si="5"/>
        <v/>
      </c>
      <c r="F85" s="330" t="str">
        <f t="shared" si="6"/>
        <v/>
      </c>
      <c r="G85" s="328"/>
      <c r="H85" s="328"/>
      <c r="I85" s="331"/>
      <c r="J85" s="332"/>
      <c r="K85" s="333"/>
      <c r="L85" s="332"/>
      <c r="O85" s="334"/>
      <c r="Q85" s="324" t="str">
        <f t="shared" si="7"/>
        <v/>
      </c>
      <c r="R85" s="335" t="str">
        <f t="shared" si="8"/>
        <v/>
      </c>
      <c r="S85" s="336" t="str">
        <f t="shared" si="8"/>
        <v/>
      </c>
    </row>
    <row r="86" spans="2:19" ht="30" customHeight="1" x14ac:dyDescent="0.15">
      <c r="B86" s="327">
        <v>68</v>
      </c>
      <c r="C86" s="211"/>
      <c r="D86" s="328"/>
      <c r="E86" s="329" t="str">
        <f t="shared" si="5"/>
        <v/>
      </c>
      <c r="F86" s="330" t="str">
        <f t="shared" si="6"/>
        <v/>
      </c>
      <c r="G86" s="328"/>
      <c r="H86" s="328"/>
      <c r="I86" s="331"/>
      <c r="J86" s="332"/>
      <c r="K86" s="333"/>
      <c r="L86" s="332"/>
      <c r="O86" s="334"/>
      <c r="Q86" s="324" t="str">
        <f t="shared" si="7"/>
        <v/>
      </c>
      <c r="R86" s="335" t="str">
        <f t="shared" si="8"/>
        <v/>
      </c>
      <c r="S86" s="336" t="str">
        <f t="shared" si="8"/>
        <v/>
      </c>
    </row>
    <row r="87" spans="2:19" ht="30" customHeight="1" x14ac:dyDescent="0.15">
      <c r="B87" s="327">
        <v>69</v>
      </c>
      <c r="C87" s="211"/>
      <c r="D87" s="328"/>
      <c r="E87" s="329" t="str">
        <f t="shared" si="5"/>
        <v/>
      </c>
      <c r="F87" s="330" t="str">
        <f t="shared" si="6"/>
        <v/>
      </c>
      <c r="G87" s="328"/>
      <c r="H87" s="328"/>
      <c r="I87" s="331"/>
      <c r="J87" s="332"/>
      <c r="K87" s="333"/>
      <c r="L87" s="332"/>
      <c r="O87" s="334"/>
      <c r="Q87" s="324" t="str">
        <f t="shared" si="7"/>
        <v/>
      </c>
      <c r="R87" s="335" t="str">
        <f t="shared" si="8"/>
        <v/>
      </c>
      <c r="S87" s="336" t="str">
        <f t="shared" si="8"/>
        <v/>
      </c>
    </row>
    <row r="88" spans="2:19" ht="30" customHeight="1" x14ac:dyDescent="0.15">
      <c r="B88" s="327">
        <v>70</v>
      </c>
      <c r="C88" s="211"/>
      <c r="D88" s="328"/>
      <c r="E88" s="329" t="str">
        <f t="shared" si="5"/>
        <v/>
      </c>
      <c r="F88" s="330" t="str">
        <f t="shared" si="6"/>
        <v/>
      </c>
      <c r="G88" s="328"/>
      <c r="H88" s="328"/>
      <c r="I88" s="331"/>
      <c r="J88" s="332"/>
      <c r="K88" s="333"/>
      <c r="L88" s="332"/>
      <c r="O88" s="334"/>
      <c r="Q88" s="324" t="str">
        <f t="shared" si="7"/>
        <v/>
      </c>
      <c r="R88" s="335" t="str">
        <f t="shared" si="8"/>
        <v/>
      </c>
      <c r="S88" s="336" t="str">
        <f t="shared" si="8"/>
        <v/>
      </c>
    </row>
    <row r="89" spans="2:19" ht="30" customHeight="1" x14ac:dyDescent="0.15">
      <c r="B89" s="327">
        <v>71</v>
      </c>
      <c r="C89" s="211"/>
      <c r="D89" s="328"/>
      <c r="E89" s="329" t="str">
        <f t="shared" si="5"/>
        <v/>
      </c>
      <c r="F89" s="330" t="str">
        <f t="shared" si="6"/>
        <v/>
      </c>
      <c r="G89" s="328"/>
      <c r="H89" s="328"/>
      <c r="I89" s="331"/>
      <c r="J89" s="332"/>
      <c r="K89" s="333"/>
      <c r="L89" s="332"/>
      <c r="O89" s="334"/>
      <c r="Q89" s="324" t="str">
        <f t="shared" si="7"/>
        <v/>
      </c>
      <c r="R89" s="335" t="str">
        <f t="shared" si="8"/>
        <v/>
      </c>
      <c r="S89" s="336" t="str">
        <f t="shared" si="8"/>
        <v/>
      </c>
    </row>
    <row r="90" spans="2:19" ht="30" customHeight="1" x14ac:dyDescent="0.15">
      <c r="B90" s="327">
        <v>72</v>
      </c>
      <c r="C90" s="211"/>
      <c r="D90" s="328"/>
      <c r="E90" s="329" t="str">
        <f t="shared" si="5"/>
        <v/>
      </c>
      <c r="F90" s="330" t="str">
        <f t="shared" si="6"/>
        <v/>
      </c>
      <c r="G90" s="328"/>
      <c r="H90" s="328"/>
      <c r="I90" s="331"/>
      <c r="J90" s="332"/>
      <c r="K90" s="333"/>
      <c r="L90" s="332"/>
      <c r="O90" s="334"/>
      <c r="Q90" s="324" t="str">
        <f t="shared" si="7"/>
        <v/>
      </c>
      <c r="R90" s="335" t="str">
        <f t="shared" si="8"/>
        <v/>
      </c>
      <c r="S90" s="336" t="str">
        <f t="shared" si="8"/>
        <v/>
      </c>
    </row>
    <row r="91" spans="2:19" ht="30" customHeight="1" x14ac:dyDescent="0.15">
      <c r="B91" s="327">
        <v>73</v>
      </c>
      <c r="C91" s="211"/>
      <c r="D91" s="328"/>
      <c r="E91" s="329" t="str">
        <f t="shared" si="5"/>
        <v/>
      </c>
      <c r="F91" s="330" t="str">
        <f t="shared" si="6"/>
        <v/>
      </c>
      <c r="G91" s="328"/>
      <c r="H91" s="328"/>
      <c r="I91" s="331"/>
      <c r="J91" s="332"/>
      <c r="K91" s="333"/>
      <c r="L91" s="332"/>
      <c r="O91" s="334"/>
      <c r="Q91" s="324" t="str">
        <f t="shared" si="7"/>
        <v/>
      </c>
      <c r="R91" s="335" t="str">
        <f t="shared" si="8"/>
        <v/>
      </c>
      <c r="S91" s="336" t="str">
        <f t="shared" si="8"/>
        <v/>
      </c>
    </row>
    <row r="92" spans="2:19" ht="30" customHeight="1" x14ac:dyDescent="0.15">
      <c r="B92" s="327">
        <v>74</v>
      </c>
      <c r="C92" s="211"/>
      <c r="D92" s="328"/>
      <c r="E92" s="329" t="str">
        <f t="shared" si="5"/>
        <v/>
      </c>
      <c r="F92" s="330" t="str">
        <f t="shared" si="6"/>
        <v/>
      </c>
      <c r="G92" s="328"/>
      <c r="H92" s="328"/>
      <c r="I92" s="331"/>
      <c r="J92" s="332"/>
      <c r="K92" s="333"/>
      <c r="L92" s="332"/>
      <c r="O92" s="334"/>
      <c r="Q92" s="324" t="str">
        <f t="shared" si="7"/>
        <v/>
      </c>
      <c r="R92" s="335" t="str">
        <f t="shared" si="8"/>
        <v/>
      </c>
      <c r="S92" s="336" t="str">
        <f t="shared" si="8"/>
        <v/>
      </c>
    </row>
    <row r="93" spans="2:19" ht="30" customHeight="1" x14ac:dyDescent="0.15">
      <c r="B93" s="327">
        <v>75</v>
      </c>
      <c r="C93" s="211"/>
      <c r="D93" s="328"/>
      <c r="E93" s="329" t="str">
        <f t="shared" si="5"/>
        <v/>
      </c>
      <c r="F93" s="330" t="str">
        <f t="shared" si="6"/>
        <v/>
      </c>
      <c r="G93" s="328"/>
      <c r="H93" s="328"/>
      <c r="I93" s="331"/>
      <c r="J93" s="332"/>
      <c r="K93" s="333"/>
      <c r="L93" s="332"/>
      <c r="O93" s="334"/>
      <c r="Q93" s="324" t="str">
        <f t="shared" si="7"/>
        <v/>
      </c>
      <c r="R93" s="335" t="str">
        <f t="shared" si="8"/>
        <v/>
      </c>
      <c r="S93" s="336" t="str">
        <f t="shared" si="8"/>
        <v/>
      </c>
    </row>
    <row r="94" spans="2:19" ht="30" customHeight="1" x14ac:dyDescent="0.15">
      <c r="B94" s="327">
        <v>76</v>
      </c>
      <c r="C94" s="211"/>
      <c r="D94" s="328"/>
      <c r="E94" s="329" t="str">
        <f t="shared" si="5"/>
        <v/>
      </c>
      <c r="F94" s="330" t="str">
        <f t="shared" si="6"/>
        <v/>
      </c>
      <c r="G94" s="328"/>
      <c r="H94" s="328"/>
      <c r="I94" s="331"/>
      <c r="J94" s="332"/>
      <c r="K94" s="333"/>
      <c r="L94" s="332"/>
      <c r="O94" s="334"/>
      <c r="Q94" s="324" t="str">
        <f t="shared" si="7"/>
        <v/>
      </c>
      <c r="R94" s="335" t="str">
        <f t="shared" si="8"/>
        <v/>
      </c>
      <c r="S94" s="336" t="str">
        <f t="shared" si="8"/>
        <v/>
      </c>
    </row>
    <row r="95" spans="2:19" ht="30" customHeight="1" x14ac:dyDescent="0.15">
      <c r="B95" s="327">
        <v>77</v>
      </c>
      <c r="C95" s="211"/>
      <c r="D95" s="328"/>
      <c r="E95" s="329" t="str">
        <f t="shared" si="5"/>
        <v/>
      </c>
      <c r="F95" s="330" t="str">
        <f t="shared" si="6"/>
        <v/>
      </c>
      <c r="G95" s="328"/>
      <c r="H95" s="328"/>
      <c r="I95" s="331"/>
      <c r="J95" s="332"/>
      <c r="K95" s="333"/>
      <c r="L95" s="332"/>
      <c r="O95" s="334"/>
      <c r="Q95" s="324" t="str">
        <f t="shared" si="7"/>
        <v/>
      </c>
      <c r="R95" s="335" t="str">
        <f t="shared" si="8"/>
        <v/>
      </c>
      <c r="S95" s="336" t="str">
        <f t="shared" si="8"/>
        <v/>
      </c>
    </row>
    <row r="96" spans="2:19" ht="30" customHeight="1" x14ac:dyDescent="0.15">
      <c r="B96" s="327">
        <v>78</v>
      </c>
      <c r="C96" s="211"/>
      <c r="D96" s="328"/>
      <c r="E96" s="329" t="str">
        <f t="shared" si="5"/>
        <v/>
      </c>
      <c r="F96" s="330" t="str">
        <f t="shared" si="6"/>
        <v/>
      </c>
      <c r="G96" s="328"/>
      <c r="H96" s="328"/>
      <c r="I96" s="331"/>
      <c r="J96" s="332"/>
      <c r="K96" s="333"/>
      <c r="L96" s="332"/>
      <c r="O96" s="334"/>
      <c r="Q96" s="324" t="str">
        <f t="shared" si="7"/>
        <v/>
      </c>
      <c r="R96" s="335" t="str">
        <f t="shared" si="8"/>
        <v/>
      </c>
      <c r="S96" s="336" t="str">
        <f t="shared" si="8"/>
        <v/>
      </c>
    </row>
    <row r="97" spans="2:19" ht="30" customHeight="1" x14ac:dyDescent="0.15">
      <c r="B97" s="327">
        <v>79</v>
      </c>
      <c r="C97" s="211"/>
      <c r="D97" s="328"/>
      <c r="E97" s="329" t="str">
        <f t="shared" si="5"/>
        <v/>
      </c>
      <c r="F97" s="330" t="str">
        <f t="shared" si="6"/>
        <v/>
      </c>
      <c r="G97" s="328"/>
      <c r="H97" s="328"/>
      <c r="I97" s="331"/>
      <c r="J97" s="332"/>
      <c r="K97" s="333"/>
      <c r="L97" s="332"/>
      <c r="O97" s="334"/>
      <c r="Q97" s="324" t="str">
        <f t="shared" si="7"/>
        <v/>
      </c>
      <c r="R97" s="335" t="str">
        <f t="shared" si="8"/>
        <v/>
      </c>
      <c r="S97" s="336" t="str">
        <f t="shared" si="8"/>
        <v/>
      </c>
    </row>
    <row r="98" spans="2:19" ht="30" customHeight="1" x14ac:dyDescent="0.15">
      <c r="B98" s="327">
        <v>80</v>
      </c>
      <c r="C98" s="211"/>
      <c r="D98" s="328"/>
      <c r="E98" s="329" t="str">
        <f t="shared" si="5"/>
        <v/>
      </c>
      <c r="F98" s="330" t="str">
        <f t="shared" si="6"/>
        <v/>
      </c>
      <c r="G98" s="328"/>
      <c r="H98" s="328"/>
      <c r="I98" s="331"/>
      <c r="J98" s="332"/>
      <c r="K98" s="333"/>
      <c r="L98" s="332"/>
      <c r="O98" s="334"/>
      <c r="Q98" s="324" t="str">
        <f t="shared" si="7"/>
        <v/>
      </c>
      <c r="R98" s="335" t="str">
        <f t="shared" si="8"/>
        <v/>
      </c>
      <c r="S98" s="336" t="str">
        <f t="shared" si="8"/>
        <v/>
      </c>
    </row>
    <row r="99" spans="2:19" ht="30" customHeight="1" x14ac:dyDescent="0.15">
      <c r="B99" s="327">
        <v>81</v>
      </c>
      <c r="C99" s="211"/>
      <c r="D99" s="328"/>
      <c r="E99" s="329" t="str">
        <f t="shared" si="5"/>
        <v/>
      </c>
      <c r="F99" s="330" t="str">
        <f t="shared" si="6"/>
        <v/>
      </c>
      <c r="G99" s="328"/>
      <c r="H99" s="328"/>
      <c r="I99" s="331"/>
      <c r="J99" s="332"/>
      <c r="K99" s="333"/>
      <c r="L99" s="332"/>
      <c r="O99" s="334"/>
      <c r="Q99" s="324" t="str">
        <f t="shared" si="7"/>
        <v/>
      </c>
      <c r="R99" s="335" t="str">
        <f t="shared" si="8"/>
        <v/>
      </c>
      <c r="S99" s="336" t="str">
        <f t="shared" si="8"/>
        <v/>
      </c>
    </row>
    <row r="100" spans="2:19" ht="30" customHeight="1" x14ac:dyDescent="0.15">
      <c r="B100" s="327">
        <v>82</v>
      </c>
      <c r="C100" s="211"/>
      <c r="D100" s="328"/>
      <c r="E100" s="329" t="str">
        <f t="shared" si="5"/>
        <v/>
      </c>
      <c r="F100" s="330" t="str">
        <f t="shared" si="6"/>
        <v/>
      </c>
      <c r="G100" s="328"/>
      <c r="H100" s="328"/>
      <c r="I100" s="331"/>
      <c r="J100" s="332"/>
      <c r="K100" s="333"/>
      <c r="L100" s="332"/>
      <c r="O100" s="334"/>
      <c r="Q100" s="324" t="str">
        <f t="shared" si="7"/>
        <v/>
      </c>
      <c r="R100" s="335" t="str">
        <f t="shared" si="8"/>
        <v/>
      </c>
      <c r="S100" s="336" t="str">
        <f t="shared" si="8"/>
        <v/>
      </c>
    </row>
    <row r="101" spans="2:19" ht="30" customHeight="1" x14ac:dyDescent="0.15">
      <c r="B101" s="327">
        <v>83</v>
      </c>
      <c r="C101" s="211"/>
      <c r="D101" s="328"/>
      <c r="E101" s="329" t="str">
        <f t="shared" si="5"/>
        <v/>
      </c>
      <c r="F101" s="330" t="str">
        <f t="shared" si="6"/>
        <v/>
      </c>
      <c r="G101" s="328"/>
      <c r="H101" s="328"/>
      <c r="I101" s="331"/>
      <c r="J101" s="332"/>
      <c r="K101" s="333"/>
      <c r="L101" s="332"/>
      <c r="O101" s="334"/>
      <c r="Q101" s="324" t="str">
        <f t="shared" si="7"/>
        <v/>
      </c>
      <c r="R101" s="335" t="str">
        <f t="shared" si="8"/>
        <v/>
      </c>
      <c r="S101" s="336" t="str">
        <f t="shared" si="8"/>
        <v/>
      </c>
    </row>
    <row r="102" spans="2:19" ht="30" customHeight="1" x14ac:dyDescent="0.15">
      <c r="B102" s="327">
        <v>84</v>
      </c>
      <c r="C102" s="211"/>
      <c r="D102" s="328"/>
      <c r="E102" s="329" t="str">
        <f t="shared" si="5"/>
        <v/>
      </c>
      <c r="F102" s="330" t="str">
        <f t="shared" si="6"/>
        <v/>
      </c>
      <c r="G102" s="328"/>
      <c r="H102" s="328"/>
      <c r="I102" s="331"/>
      <c r="J102" s="332"/>
      <c r="K102" s="333"/>
      <c r="L102" s="332"/>
      <c r="O102" s="334"/>
      <c r="Q102" s="324" t="str">
        <f t="shared" si="7"/>
        <v/>
      </c>
      <c r="R102" s="335" t="str">
        <f t="shared" si="8"/>
        <v/>
      </c>
      <c r="S102" s="336" t="str">
        <f t="shared" si="8"/>
        <v/>
      </c>
    </row>
    <row r="103" spans="2:19" ht="30" customHeight="1" x14ac:dyDescent="0.15">
      <c r="B103" s="327">
        <v>85</v>
      </c>
      <c r="C103" s="211"/>
      <c r="D103" s="328"/>
      <c r="E103" s="329" t="str">
        <f t="shared" si="5"/>
        <v/>
      </c>
      <c r="F103" s="330" t="str">
        <f t="shared" si="6"/>
        <v/>
      </c>
      <c r="G103" s="328"/>
      <c r="H103" s="328"/>
      <c r="I103" s="331"/>
      <c r="J103" s="332"/>
      <c r="K103" s="333"/>
      <c r="L103" s="332"/>
      <c r="O103" s="334"/>
      <c r="Q103" s="324" t="str">
        <f t="shared" si="7"/>
        <v/>
      </c>
      <c r="R103" s="335" t="str">
        <f t="shared" si="8"/>
        <v/>
      </c>
      <c r="S103" s="336" t="str">
        <f t="shared" si="8"/>
        <v/>
      </c>
    </row>
    <row r="104" spans="2:19" ht="30" customHeight="1" x14ac:dyDescent="0.15">
      <c r="B104" s="327">
        <v>86</v>
      </c>
      <c r="C104" s="211"/>
      <c r="D104" s="328"/>
      <c r="E104" s="329" t="str">
        <f t="shared" si="5"/>
        <v/>
      </c>
      <c r="F104" s="330" t="str">
        <f t="shared" si="6"/>
        <v/>
      </c>
      <c r="G104" s="328"/>
      <c r="H104" s="328"/>
      <c r="I104" s="331"/>
      <c r="J104" s="332"/>
      <c r="K104" s="333"/>
      <c r="L104" s="332"/>
      <c r="O104" s="334"/>
      <c r="Q104" s="324" t="str">
        <f t="shared" si="7"/>
        <v/>
      </c>
      <c r="R104" s="335" t="str">
        <f t="shared" si="8"/>
        <v/>
      </c>
      <c r="S104" s="336" t="str">
        <f t="shared" si="8"/>
        <v/>
      </c>
    </row>
    <row r="105" spans="2:19" ht="30" customHeight="1" x14ac:dyDescent="0.15">
      <c r="B105" s="327">
        <v>87</v>
      </c>
      <c r="C105" s="211"/>
      <c r="D105" s="328"/>
      <c r="E105" s="329" t="str">
        <f t="shared" si="5"/>
        <v/>
      </c>
      <c r="F105" s="330" t="str">
        <f t="shared" si="6"/>
        <v/>
      </c>
      <c r="G105" s="328"/>
      <c r="H105" s="328"/>
      <c r="I105" s="331"/>
      <c r="J105" s="332"/>
      <c r="K105" s="333"/>
      <c r="L105" s="332"/>
      <c r="O105" s="334"/>
      <c r="Q105" s="324" t="str">
        <f t="shared" si="7"/>
        <v/>
      </c>
      <c r="R105" s="335" t="str">
        <f t="shared" si="8"/>
        <v/>
      </c>
      <c r="S105" s="336" t="str">
        <f t="shared" si="8"/>
        <v/>
      </c>
    </row>
    <row r="106" spans="2:19" ht="30" customHeight="1" x14ac:dyDescent="0.15">
      <c r="B106" s="327">
        <v>88</v>
      </c>
      <c r="C106" s="211"/>
      <c r="D106" s="328"/>
      <c r="E106" s="329" t="str">
        <f t="shared" si="5"/>
        <v/>
      </c>
      <c r="F106" s="330" t="str">
        <f t="shared" si="6"/>
        <v/>
      </c>
      <c r="G106" s="328"/>
      <c r="H106" s="328"/>
      <c r="I106" s="331"/>
      <c r="J106" s="332"/>
      <c r="K106" s="333"/>
      <c r="L106" s="332"/>
      <c r="O106" s="334"/>
      <c r="Q106" s="324" t="str">
        <f t="shared" si="7"/>
        <v/>
      </c>
      <c r="R106" s="335" t="str">
        <f t="shared" si="8"/>
        <v/>
      </c>
      <c r="S106" s="336" t="str">
        <f t="shared" si="8"/>
        <v/>
      </c>
    </row>
    <row r="107" spans="2:19" ht="30" customHeight="1" x14ac:dyDescent="0.15">
      <c r="B107" s="327">
        <v>89</v>
      </c>
      <c r="C107" s="211"/>
      <c r="D107" s="328"/>
      <c r="E107" s="329" t="str">
        <f t="shared" si="5"/>
        <v/>
      </c>
      <c r="F107" s="330" t="str">
        <f t="shared" si="6"/>
        <v/>
      </c>
      <c r="G107" s="328"/>
      <c r="H107" s="328"/>
      <c r="I107" s="331"/>
      <c r="J107" s="332"/>
      <c r="K107" s="333"/>
      <c r="L107" s="332"/>
      <c r="O107" s="334"/>
      <c r="Q107" s="324" t="str">
        <f t="shared" si="7"/>
        <v/>
      </c>
      <c r="R107" s="335" t="str">
        <f t="shared" si="8"/>
        <v/>
      </c>
      <c r="S107" s="336" t="str">
        <f t="shared" si="8"/>
        <v/>
      </c>
    </row>
    <row r="108" spans="2:19" ht="30" customHeight="1" x14ac:dyDescent="0.15">
      <c r="B108" s="327">
        <v>90</v>
      </c>
      <c r="C108" s="211"/>
      <c r="D108" s="328"/>
      <c r="E108" s="329" t="str">
        <f t="shared" si="5"/>
        <v/>
      </c>
      <c r="F108" s="330" t="str">
        <f t="shared" si="6"/>
        <v/>
      </c>
      <c r="G108" s="328"/>
      <c r="H108" s="328"/>
      <c r="I108" s="331"/>
      <c r="J108" s="332"/>
      <c r="K108" s="333"/>
      <c r="L108" s="332"/>
      <c r="O108" s="334"/>
      <c r="Q108" s="324" t="str">
        <f t="shared" si="7"/>
        <v/>
      </c>
      <c r="R108" s="335" t="str">
        <f t="shared" si="8"/>
        <v/>
      </c>
      <c r="S108" s="336" t="str">
        <f t="shared" si="8"/>
        <v/>
      </c>
    </row>
    <row r="109" spans="2:19" ht="30" customHeight="1" x14ac:dyDescent="0.15">
      <c r="B109" s="327">
        <v>91</v>
      </c>
      <c r="C109" s="211"/>
      <c r="D109" s="328"/>
      <c r="E109" s="329" t="str">
        <f t="shared" si="5"/>
        <v/>
      </c>
      <c r="F109" s="330" t="str">
        <f t="shared" si="6"/>
        <v/>
      </c>
      <c r="G109" s="328"/>
      <c r="H109" s="328"/>
      <c r="I109" s="331"/>
      <c r="J109" s="332"/>
      <c r="K109" s="333"/>
      <c r="L109" s="332"/>
      <c r="O109" s="334"/>
      <c r="Q109" s="324" t="str">
        <f t="shared" si="7"/>
        <v/>
      </c>
      <c r="R109" s="335" t="str">
        <f t="shared" si="8"/>
        <v/>
      </c>
      <c r="S109" s="336" t="str">
        <f t="shared" si="8"/>
        <v/>
      </c>
    </row>
    <row r="110" spans="2:19" ht="30" customHeight="1" x14ac:dyDescent="0.15">
      <c r="B110" s="327">
        <v>92</v>
      </c>
      <c r="C110" s="211"/>
      <c r="D110" s="328"/>
      <c r="E110" s="329" t="str">
        <f t="shared" si="5"/>
        <v/>
      </c>
      <c r="F110" s="330" t="str">
        <f t="shared" si="6"/>
        <v/>
      </c>
      <c r="G110" s="328"/>
      <c r="H110" s="328"/>
      <c r="I110" s="331"/>
      <c r="J110" s="332"/>
      <c r="K110" s="333"/>
      <c r="L110" s="332"/>
      <c r="O110" s="334"/>
      <c r="Q110" s="324" t="str">
        <f t="shared" si="7"/>
        <v/>
      </c>
      <c r="R110" s="335" t="str">
        <f t="shared" si="8"/>
        <v/>
      </c>
      <c r="S110" s="336" t="str">
        <f t="shared" si="8"/>
        <v/>
      </c>
    </row>
    <row r="111" spans="2:19" ht="30" customHeight="1" x14ac:dyDescent="0.15">
      <c r="B111" s="327">
        <v>93</v>
      </c>
      <c r="C111" s="211"/>
      <c r="D111" s="328"/>
      <c r="E111" s="329" t="str">
        <f t="shared" si="5"/>
        <v/>
      </c>
      <c r="F111" s="330" t="str">
        <f t="shared" si="6"/>
        <v/>
      </c>
      <c r="G111" s="328"/>
      <c r="H111" s="328"/>
      <c r="I111" s="331"/>
      <c r="J111" s="332"/>
      <c r="K111" s="333"/>
      <c r="L111" s="332"/>
      <c r="O111" s="334"/>
      <c r="Q111" s="324" t="str">
        <f t="shared" si="7"/>
        <v/>
      </c>
      <c r="R111" s="335" t="str">
        <f t="shared" si="8"/>
        <v/>
      </c>
      <c r="S111" s="336" t="str">
        <f t="shared" si="8"/>
        <v/>
      </c>
    </row>
    <row r="112" spans="2:19" ht="30" customHeight="1" x14ac:dyDescent="0.15">
      <c r="B112" s="327">
        <v>94</v>
      </c>
      <c r="C112" s="211"/>
      <c r="D112" s="328"/>
      <c r="E112" s="329" t="str">
        <f t="shared" si="5"/>
        <v/>
      </c>
      <c r="F112" s="330" t="str">
        <f t="shared" si="6"/>
        <v/>
      </c>
      <c r="G112" s="328"/>
      <c r="H112" s="328"/>
      <c r="I112" s="331"/>
      <c r="J112" s="332"/>
      <c r="K112" s="333"/>
      <c r="L112" s="332"/>
      <c r="O112" s="334"/>
      <c r="Q112" s="324" t="str">
        <f t="shared" si="7"/>
        <v/>
      </c>
      <c r="R112" s="335" t="str">
        <f t="shared" si="8"/>
        <v/>
      </c>
      <c r="S112" s="336" t="str">
        <f t="shared" si="8"/>
        <v/>
      </c>
    </row>
    <row r="113" spans="2:19" ht="30" customHeight="1" x14ac:dyDescent="0.15">
      <c r="B113" s="327">
        <v>95</v>
      </c>
      <c r="C113" s="211"/>
      <c r="D113" s="328"/>
      <c r="E113" s="329" t="str">
        <f t="shared" si="5"/>
        <v/>
      </c>
      <c r="F113" s="330" t="str">
        <f t="shared" si="6"/>
        <v/>
      </c>
      <c r="G113" s="328"/>
      <c r="H113" s="328"/>
      <c r="I113" s="331"/>
      <c r="J113" s="332"/>
      <c r="K113" s="333"/>
      <c r="L113" s="332"/>
      <c r="O113" s="334"/>
      <c r="Q113" s="324" t="str">
        <f t="shared" si="7"/>
        <v/>
      </c>
      <c r="R113" s="335" t="str">
        <f t="shared" si="8"/>
        <v/>
      </c>
      <c r="S113" s="336" t="str">
        <f t="shared" si="8"/>
        <v/>
      </c>
    </row>
    <row r="114" spans="2:19" ht="30" customHeight="1" x14ac:dyDescent="0.15">
      <c r="B114" s="327">
        <v>96</v>
      </c>
      <c r="C114" s="211"/>
      <c r="D114" s="328"/>
      <c r="E114" s="329" t="str">
        <f t="shared" si="5"/>
        <v/>
      </c>
      <c r="F114" s="330" t="str">
        <f t="shared" si="6"/>
        <v/>
      </c>
      <c r="G114" s="328"/>
      <c r="H114" s="328"/>
      <c r="I114" s="331"/>
      <c r="J114" s="332"/>
      <c r="K114" s="333"/>
      <c r="L114" s="332"/>
      <c r="O114" s="334"/>
      <c r="Q114" s="324" t="str">
        <f t="shared" si="7"/>
        <v/>
      </c>
      <c r="R114" s="335" t="str">
        <f t="shared" si="8"/>
        <v/>
      </c>
      <c r="S114" s="336" t="str">
        <f t="shared" si="8"/>
        <v/>
      </c>
    </row>
    <row r="115" spans="2:19" ht="30" customHeight="1" x14ac:dyDescent="0.15">
      <c r="B115" s="327">
        <v>97</v>
      </c>
      <c r="C115" s="211"/>
      <c r="D115" s="328"/>
      <c r="E115" s="329" t="str">
        <f t="shared" si="5"/>
        <v/>
      </c>
      <c r="F115" s="330" t="str">
        <f t="shared" si="6"/>
        <v/>
      </c>
      <c r="G115" s="328"/>
      <c r="H115" s="328"/>
      <c r="I115" s="331"/>
      <c r="J115" s="332"/>
      <c r="K115" s="333"/>
      <c r="L115" s="332"/>
      <c r="O115" s="334"/>
      <c r="Q115" s="324" t="str">
        <f t="shared" si="7"/>
        <v/>
      </c>
      <c r="R115" s="335" t="str">
        <f t="shared" ref="R115:S146" si="9">IF($Q115="○",E115,"")</f>
        <v/>
      </c>
      <c r="S115" s="336" t="str">
        <f t="shared" si="9"/>
        <v/>
      </c>
    </row>
    <row r="116" spans="2:19" ht="30" customHeight="1" x14ac:dyDescent="0.15">
      <c r="B116" s="327">
        <v>98</v>
      </c>
      <c r="C116" s="211"/>
      <c r="D116" s="328"/>
      <c r="E116" s="329" t="str">
        <f t="shared" si="5"/>
        <v/>
      </c>
      <c r="F116" s="330" t="str">
        <f t="shared" si="6"/>
        <v/>
      </c>
      <c r="G116" s="328"/>
      <c r="H116" s="328"/>
      <c r="I116" s="331"/>
      <c r="J116" s="332"/>
      <c r="K116" s="333"/>
      <c r="L116" s="332"/>
      <c r="O116" s="334"/>
      <c r="Q116" s="324" t="str">
        <f t="shared" si="7"/>
        <v/>
      </c>
      <c r="R116" s="335" t="str">
        <f t="shared" si="9"/>
        <v/>
      </c>
      <c r="S116" s="336" t="str">
        <f t="shared" si="9"/>
        <v/>
      </c>
    </row>
    <row r="117" spans="2:19" ht="30" customHeight="1" x14ac:dyDescent="0.15">
      <c r="B117" s="327">
        <v>99</v>
      </c>
      <c r="C117" s="211"/>
      <c r="D117" s="328"/>
      <c r="E117" s="329" t="str">
        <f t="shared" si="5"/>
        <v/>
      </c>
      <c r="F117" s="330" t="str">
        <f t="shared" si="6"/>
        <v/>
      </c>
      <c r="G117" s="328"/>
      <c r="H117" s="328"/>
      <c r="I117" s="331"/>
      <c r="J117" s="332"/>
      <c r="K117" s="333"/>
      <c r="L117" s="332"/>
      <c r="O117" s="334"/>
      <c r="Q117" s="324" t="str">
        <f t="shared" si="7"/>
        <v/>
      </c>
      <c r="R117" s="335" t="str">
        <f t="shared" si="9"/>
        <v/>
      </c>
      <c r="S117" s="336" t="str">
        <f t="shared" si="9"/>
        <v/>
      </c>
    </row>
    <row r="118" spans="2:19" ht="30" customHeight="1" x14ac:dyDescent="0.15">
      <c r="B118" s="327">
        <v>100</v>
      </c>
      <c r="C118" s="211"/>
      <c r="D118" s="328"/>
      <c r="E118" s="329" t="str">
        <f t="shared" si="5"/>
        <v/>
      </c>
      <c r="F118" s="330" t="str">
        <f t="shared" si="6"/>
        <v/>
      </c>
      <c r="G118" s="328"/>
      <c r="H118" s="328"/>
      <c r="I118" s="331"/>
      <c r="J118" s="332"/>
      <c r="K118" s="333"/>
      <c r="L118" s="332"/>
      <c r="O118" s="334"/>
      <c r="Q118" s="324" t="str">
        <f t="shared" si="7"/>
        <v/>
      </c>
      <c r="R118" s="335" t="str">
        <f t="shared" si="9"/>
        <v/>
      </c>
      <c r="S118" s="336" t="str">
        <f t="shared" si="9"/>
        <v/>
      </c>
    </row>
    <row r="119" spans="2:19" ht="30" customHeight="1" x14ac:dyDescent="0.15">
      <c r="B119" s="327">
        <v>101</v>
      </c>
      <c r="C119" s="211"/>
      <c r="D119" s="328"/>
      <c r="E119" s="329" t="str">
        <f t="shared" si="5"/>
        <v/>
      </c>
      <c r="F119" s="330" t="str">
        <f t="shared" si="6"/>
        <v/>
      </c>
      <c r="G119" s="328"/>
      <c r="H119" s="328"/>
      <c r="I119" s="331"/>
      <c r="J119" s="332"/>
      <c r="K119" s="333"/>
      <c r="L119" s="332"/>
      <c r="O119" s="334"/>
      <c r="Q119" s="324" t="str">
        <f t="shared" si="7"/>
        <v/>
      </c>
      <c r="R119" s="335" t="str">
        <f t="shared" si="9"/>
        <v/>
      </c>
      <c r="S119" s="336" t="str">
        <f t="shared" si="9"/>
        <v/>
      </c>
    </row>
    <row r="120" spans="2:19" ht="30" customHeight="1" x14ac:dyDescent="0.15">
      <c r="B120" s="327">
        <v>102</v>
      </c>
      <c r="C120" s="211"/>
      <c r="D120" s="328"/>
      <c r="E120" s="329" t="str">
        <f t="shared" si="5"/>
        <v/>
      </c>
      <c r="F120" s="330" t="str">
        <f t="shared" si="6"/>
        <v/>
      </c>
      <c r="G120" s="328"/>
      <c r="H120" s="328"/>
      <c r="I120" s="331"/>
      <c r="J120" s="332"/>
      <c r="K120" s="333"/>
      <c r="L120" s="332"/>
      <c r="O120" s="334"/>
      <c r="Q120" s="324" t="str">
        <f t="shared" si="7"/>
        <v/>
      </c>
      <c r="R120" s="335" t="str">
        <f t="shared" si="9"/>
        <v/>
      </c>
      <c r="S120" s="336" t="str">
        <f t="shared" si="9"/>
        <v/>
      </c>
    </row>
    <row r="121" spans="2:19" ht="30" customHeight="1" x14ac:dyDescent="0.15">
      <c r="B121" s="327">
        <v>103</v>
      </c>
      <c r="C121" s="211"/>
      <c r="D121" s="328"/>
      <c r="E121" s="329" t="str">
        <f t="shared" si="5"/>
        <v/>
      </c>
      <c r="F121" s="330" t="str">
        <f t="shared" si="6"/>
        <v/>
      </c>
      <c r="G121" s="328"/>
      <c r="H121" s="328"/>
      <c r="I121" s="331"/>
      <c r="J121" s="332"/>
      <c r="K121" s="333"/>
      <c r="L121" s="332"/>
      <c r="O121" s="334"/>
      <c r="Q121" s="324" t="str">
        <f t="shared" si="7"/>
        <v/>
      </c>
      <c r="R121" s="335" t="str">
        <f t="shared" si="9"/>
        <v/>
      </c>
      <c r="S121" s="336" t="str">
        <f t="shared" si="9"/>
        <v/>
      </c>
    </row>
    <row r="122" spans="2:19" ht="30" customHeight="1" x14ac:dyDescent="0.15">
      <c r="B122" s="327">
        <v>104</v>
      </c>
      <c r="C122" s="211"/>
      <c r="D122" s="328"/>
      <c r="E122" s="329" t="str">
        <f t="shared" si="5"/>
        <v/>
      </c>
      <c r="F122" s="330" t="str">
        <f t="shared" si="6"/>
        <v/>
      </c>
      <c r="G122" s="328"/>
      <c r="H122" s="328"/>
      <c r="I122" s="331"/>
      <c r="J122" s="332"/>
      <c r="K122" s="333"/>
      <c r="L122" s="332"/>
      <c r="O122" s="334"/>
      <c r="Q122" s="324" t="str">
        <f t="shared" si="7"/>
        <v/>
      </c>
      <c r="R122" s="335" t="str">
        <f t="shared" si="9"/>
        <v/>
      </c>
      <c r="S122" s="336" t="str">
        <f t="shared" si="9"/>
        <v/>
      </c>
    </row>
    <row r="123" spans="2:19" ht="30" customHeight="1" x14ac:dyDescent="0.15">
      <c r="B123" s="327">
        <v>105</v>
      </c>
      <c r="C123" s="211"/>
      <c r="D123" s="328"/>
      <c r="E123" s="329" t="str">
        <f t="shared" si="5"/>
        <v/>
      </c>
      <c r="F123" s="330" t="str">
        <f t="shared" si="6"/>
        <v/>
      </c>
      <c r="G123" s="328"/>
      <c r="H123" s="328"/>
      <c r="I123" s="331"/>
      <c r="J123" s="332"/>
      <c r="K123" s="333"/>
      <c r="L123" s="332"/>
      <c r="O123" s="334"/>
      <c r="Q123" s="324" t="str">
        <f t="shared" si="7"/>
        <v/>
      </c>
      <c r="R123" s="335" t="str">
        <f t="shared" si="9"/>
        <v/>
      </c>
      <c r="S123" s="336" t="str">
        <f t="shared" si="9"/>
        <v/>
      </c>
    </row>
    <row r="124" spans="2:19" ht="30" customHeight="1" x14ac:dyDescent="0.15">
      <c r="B124" s="327">
        <v>106</v>
      </c>
      <c r="C124" s="211"/>
      <c r="D124" s="328"/>
      <c r="E124" s="329" t="str">
        <f t="shared" si="5"/>
        <v/>
      </c>
      <c r="F124" s="330" t="str">
        <f t="shared" si="6"/>
        <v/>
      </c>
      <c r="G124" s="328"/>
      <c r="H124" s="328"/>
      <c r="I124" s="331"/>
      <c r="J124" s="332"/>
      <c r="K124" s="333"/>
      <c r="L124" s="332"/>
      <c r="O124" s="334"/>
      <c r="Q124" s="324" t="str">
        <f t="shared" si="7"/>
        <v/>
      </c>
      <c r="R124" s="335" t="str">
        <f t="shared" si="9"/>
        <v/>
      </c>
      <c r="S124" s="336" t="str">
        <f t="shared" si="9"/>
        <v/>
      </c>
    </row>
    <row r="125" spans="2:19" ht="30" customHeight="1" x14ac:dyDescent="0.15">
      <c r="B125" s="327">
        <v>107</v>
      </c>
      <c r="C125" s="211"/>
      <c r="D125" s="328"/>
      <c r="E125" s="329" t="str">
        <f t="shared" si="5"/>
        <v/>
      </c>
      <c r="F125" s="330" t="str">
        <f t="shared" si="6"/>
        <v/>
      </c>
      <c r="G125" s="328"/>
      <c r="H125" s="328"/>
      <c r="I125" s="331"/>
      <c r="J125" s="332"/>
      <c r="K125" s="333"/>
      <c r="L125" s="332"/>
      <c r="O125" s="334"/>
      <c r="Q125" s="324" t="str">
        <f t="shared" si="7"/>
        <v/>
      </c>
      <c r="R125" s="335" t="str">
        <f t="shared" si="9"/>
        <v/>
      </c>
      <c r="S125" s="336" t="str">
        <f t="shared" si="9"/>
        <v/>
      </c>
    </row>
    <row r="126" spans="2:19" ht="30" customHeight="1" x14ac:dyDescent="0.15">
      <c r="B126" s="327">
        <v>108</v>
      </c>
      <c r="C126" s="211"/>
      <c r="D126" s="328"/>
      <c r="E126" s="329" t="str">
        <f t="shared" si="5"/>
        <v/>
      </c>
      <c r="F126" s="330" t="str">
        <f t="shared" si="6"/>
        <v/>
      </c>
      <c r="G126" s="328"/>
      <c r="H126" s="328"/>
      <c r="I126" s="331"/>
      <c r="J126" s="332"/>
      <c r="K126" s="333"/>
      <c r="L126" s="332"/>
      <c r="O126" s="334"/>
      <c r="Q126" s="324" t="str">
        <f t="shared" si="7"/>
        <v/>
      </c>
      <c r="R126" s="335" t="str">
        <f t="shared" si="9"/>
        <v/>
      </c>
      <c r="S126" s="336" t="str">
        <f t="shared" si="9"/>
        <v/>
      </c>
    </row>
    <row r="127" spans="2:19" ht="30" customHeight="1" x14ac:dyDescent="0.15">
      <c r="B127" s="327">
        <v>109</v>
      </c>
      <c r="C127" s="211"/>
      <c r="D127" s="328"/>
      <c r="E127" s="329" t="str">
        <f t="shared" si="5"/>
        <v/>
      </c>
      <c r="F127" s="330" t="str">
        <f t="shared" si="6"/>
        <v/>
      </c>
      <c r="G127" s="328"/>
      <c r="H127" s="328"/>
      <c r="I127" s="331"/>
      <c r="J127" s="332"/>
      <c r="K127" s="333"/>
      <c r="L127" s="332"/>
      <c r="O127" s="334"/>
      <c r="Q127" s="324" t="str">
        <f t="shared" si="7"/>
        <v/>
      </c>
      <c r="R127" s="335" t="str">
        <f t="shared" si="9"/>
        <v/>
      </c>
      <c r="S127" s="336" t="str">
        <f t="shared" si="9"/>
        <v/>
      </c>
    </row>
    <row r="128" spans="2:19" ht="30" customHeight="1" x14ac:dyDescent="0.15">
      <c r="B128" s="327">
        <v>110</v>
      </c>
      <c r="C128" s="211"/>
      <c r="D128" s="328"/>
      <c r="E128" s="329" t="str">
        <f t="shared" si="5"/>
        <v/>
      </c>
      <c r="F128" s="330" t="str">
        <f t="shared" si="6"/>
        <v/>
      </c>
      <c r="G128" s="328"/>
      <c r="H128" s="328"/>
      <c r="I128" s="331"/>
      <c r="J128" s="332"/>
      <c r="K128" s="333"/>
      <c r="L128" s="332"/>
      <c r="O128" s="334"/>
      <c r="Q128" s="324" t="str">
        <f t="shared" si="7"/>
        <v/>
      </c>
      <c r="R128" s="335" t="str">
        <f t="shared" si="9"/>
        <v/>
      </c>
      <c r="S128" s="336" t="str">
        <f t="shared" si="9"/>
        <v/>
      </c>
    </row>
    <row r="129" spans="2:19" ht="30" customHeight="1" x14ac:dyDescent="0.15">
      <c r="B129" s="327">
        <v>111</v>
      </c>
      <c r="C129" s="211"/>
      <c r="D129" s="328"/>
      <c r="E129" s="329" t="str">
        <f t="shared" si="5"/>
        <v/>
      </c>
      <c r="F129" s="330" t="str">
        <f t="shared" si="6"/>
        <v/>
      </c>
      <c r="G129" s="328"/>
      <c r="H129" s="328"/>
      <c r="I129" s="331"/>
      <c r="J129" s="332"/>
      <c r="K129" s="333"/>
      <c r="L129" s="332"/>
      <c r="O129" s="334"/>
      <c r="Q129" s="324" t="str">
        <f t="shared" si="7"/>
        <v/>
      </c>
      <c r="R129" s="335" t="str">
        <f t="shared" si="9"/>
        <v/>
      </c>
      <c r="S129" s="336" t="str">
        <f t="shared" si="9"/>
        <v/>
      </c>
    </row>
    <row r="130" spans="2:19" ht="30" customHeight="1" x14ac:dyDescent="0.15">
      <c r="B130" s="327">
        <v>112</v>
      </c>
      <c r="C130" s="211"/>
      <c r="D130" s="328"/>
      <c r="E130" s="329" t="str">
        <f t="shared" si="5"/>
        <v/>
      </c>
      <c r="F130" s="330" t="str">
        <f t="shared" si="6"/>
        <v/>
      </c>
      <c r="G130" s="328"/>
      <c r="H130" s="328"/>
      <c r="I130" s="331"/>
      <c r="J130" s="332"/>
      <c r="K130" s="333"/>
      <c r="L130" s="332"/>
      <c r="O130" s="334"/>
      <c r="Q130" s="324" t="str">
        <f t="shared" si="7"/>
        <v/>
      </c>
      <c r="R130" s="335" t="str">
        <f t="shared" si="9"/>
        <v/>
      </c>
      <c r="S130" s="336" t="str">
        <f t="shared" si="9"/>
        <v/>
      </c>
    </row>
    <row r="131" spans="2:19" ht="30" customHeight="1" x14ac:dyDescent="0.15">
      <c r="B131" s="327">
        <v>113</v>
      </c>
      <c r="C131" s="211"/>
      <c r="D131" s="328"/>
      <c r="E131" s="329" t="str">
        <f t="shared" si="5"/>
        <v/>
      </c>
      <c r="F131" s="330" t="str">
        <f t="shared" si="6"/>
        <v/>
      </c>
      <c r="G131" s="328"/>
      <c r="H131" s="328"/>
      <c r="I131" s="331"/>
      <c r="J131" s="332"/>
      <c r="K131" s="333"/>
      <c r="L131" s="332"/>
      <c r="O131" s="334"/>
      <c r="Q131" s="324" t="str">
        <f t="shared" si="7"/>
        <v/>
      </c>
      <c r="R131" s="335" t="str">
        <f t="shared" si="9"/>
        <v/>
      </c>
      <c r="S131" s="336" t="str">
        <f t="shared" si="9"/>
        <v/>
      </c>
    </row>
    <row r="132" spans="2:19" ht="30" customHeight="1" x14ac:dyDescent="0.15">
      <c r="B132" s="327">
        <v>114</v>
      </c>
      <c r="C132" s="211"/>
      <c r="D132" s="328"/>
      <c r="E132" s="329" t="str">
        <f t="shared" si="5"/>
        <v/>
      </c>
      <c r="F132" s="330" t="str">
        <f t="shared" si="6"/>
        <v/>
      </c>
      <c r="G132" s="328"/>
      <c r="H132" s="328"/>
      <c r="I132" s="331"/>
      <c r="J132" s="332"/>
      <c r="K132" s="333"/>
      <c r="L132" s="332"/>
      <c r="O132" s="334"/>
      <c r="Q132" s="324" t="str">
        <f t="shared" si="7"/>
        <v/>
      </c>
      <c r="R132" s="335" t="str">
        <f t="shared" si="9"/>
        <v/>
      </c>
      <c r="S132" s="336" t="str">
        <f t="shared" si="9"/>
        <v/>
      </c>
    </row>
    <row r="133" spans="2:19" ht="30" customHeight="1" x14ac:dyDescent="0.15">
      <c r="B133" s="327">
        <v>115</v>
      </c>
      <c r="C133" s="211"/>
      <c r="D133" s="328"/>
      <c r="E133" s="329" t="str">
        <f t="shared" si="5"/>
        <v/>
      </c>
      <c r="F133" s="330" t="str">
        <f t="shared" si="6"/>
        <v/>
      </c>
      <c r="G133" s="328"/>
      <c r="H133" s="328"/>
      <c r="I133" s="331"/>
      <c r="J133" s="332"/>
      <c r="K133" s="333"/>
      <c r="L133" s="332"/>
      <c r="O133" s="334"/>
      <c r="Q133" s="324" t="str">
        <f t="shared" si="7"/>
        <v/>
      </c>
      <c r="R133" s="335" t="str">
        <f t="shared" si="9"/>
        <v/>
      </c>
      <c r="S133" s="336" t="str">
        <f t="shared" si="9"/>
        <v/>
      </c>
    </row>
    <row r="134" spans="2:19" ht="30" customHeight="1" x14ac:dyDescent="0.15">
      <c r="B134" s="327">
        <v>116</v>
      </c>
      <c r="C134" s="211"/>
      <c r="D134" s="328"/>
      <c r="E134" s="329" t="str">
        <f t="shared" si="5"/>
        <v/>
      </c>
      <c r="F134" s="330" t="str">
        <f t="shared" si="6"/>
        <v/>
      </c>
      <c r="G134" s="328"/>
      <c r="H134" s="328"/>
      <c r="I134" s="331"/>
      <c r="J134" s="332"/>
      <c r="K134" s="333"/>
      <c r="L134" s="332"/>
      <c r="O134" s="334"/>
      <c r="Q134" s="324" t="str">
        <f t="shared" si="7"/>
        <v/>
      </c>
      <c r="R134" s="335" t="str">
        <f t="shared" si="9"/>
        <v/>
      </c>
      <c r="S134" s="336" t="str">
        <f t="shared" si="9"/>
        <v/>
      </c>
    </row>
    <row r="135" spans="2:19" ht="30" customHeight="1" x14ac:dyDescent="0.15">
      <c r="B135" s="327">
        <v>117</v>
      </c>
      <c r="C135" s="211"/>
      <c r="D135" s="328"/>
      <c r="E135" s="329" t="str">
        <f t="shared" si="5"/>
        <v/>
      </c>
      <c r="F135" s="330" t="str">
        <f t="shared" si="6"/>
        <v/>
      </c>
      <c r="G135" s="328"/>
      <c r="H135" s="328"/>
      <c r="I135" s="331"/>
      <c r="J135" s="332"/>
      <c r="K135" s="333"/>
      <c r="L135" s="332"/>
      <c r="O135" s="334"/>
      <c r="Q135" s="324" t="str">
        <f t="shared" si="7"/>
        <v/>
      </c>
      <c r="R135" s="335" t="str">
        <f t="shared" si="9"/>
        <v/>
      </c>
      <c r="S135" s="336" t="str">
        <f t="shared" si="9"/>
        <v/>
      </c>
    </row>
    <row r="136" spans="2:19" ht="30" customHeight="1" x14ac:dyDescent="0.15">
      <c r="B136" s="327">
        <v>118</v>
      </c>
      <c r="C136" s="211"/>
      <c r="D136" s="328"/>
      <c r="E136" s="329" t="str">
        <f t="shared" si="5"/>
        <v/>
      </c>
      <c r="F136" s="330" t="str">
        <f t="shared" si="6"/>
        <v/>
      </c>
      <c r="G136" s="328"/>
      <c r="H136" s="328"/>
      <c r="I136" s="331"/>
      <c r="J136" s="332"/>
      <c r="K136" s="333"/>
      <c r="L136" s="332"/>
      <c r="O136" s="334"/>
      <c r="Q136" s="324" t="str">
        <f t="shared" si="7"/>
        <v/>
      </c>
      <c r="R136" s="335" t="str">
        <f t="shared" si="9"/>
        <v/>
      </c>
      <c r="S136" s="336" t="str">
        <f t="shared" si="9"/>
        <v/>
      </c>
    </row>
    <row r="137" spans="2:19" ht="30" customHeight="1" x14ac:dyDescent="0.15">
      <c r="B137" s="327">
        <v>119</v>
      </c>
      <c r="C137" s="211"/>
      <c r="D137" s="328"/>
      <c r="E137" s="329" t="str">
        <f t="shared" si="5"/>
        <v/>
      </c>
      <c r="F137" s="330" t="str">
        <f t="shared" si="6"/>
        <v/>
      </c>
      <c r="G137" s="328"/>
      <c r="H137" s="328"/>
      <c r="I137" s="331"/>
      <c r="J137" s="332"/>
      <c r="K137" s="333"/>
      <c r="L137" s="332"/>
      <c r="O137" s="334"/>
      <c r="Q137" s="324" t="str">
        <f t="shared" si="7"/>
        <v/>
      </c>
      <c r="R137" s="335" t="str">
        <f t="shared" si="9"/>
        <v/>
      </c>
      <c r="S137" s="336" t="str">
        <f t="shared" si="9"/>
        <v/>
      </c>
    </row>
    <row r="138" spans="2:19" ht="30" customHeight="1" x14ac:dyDescent="0.15">
      <c r="B138" s="327">
        <v>120</v>
      </c>
      <c r="C138" s="211"/>
      <c r="D138" s="328"/>
      <c r="E138" s="329" t="str">
        <f t="shared" si="5"/>
        <v/>
      </c>
      <c r="F138" s="330" t="str">
        <f t="shared" si="6"/>
        <v/>
      </c>
      <c r="G138" s="328"/>
      <c r="H138" s="328"/>
      <c r="I138" s="331"/>
      <c r="J138" s="332"/>
      <c r="K138" s="333"/>
      <c r="L138" s="332"/>
      <c r="O138" s="334"/>
      <c r="Q138" s="324" t="str">
        <f t="shared" si="7"/>
        <v/>
      </c>
      <c r="R138" s="335" t="str">
        <f t="shared" si="9"/>
        <v/>
      </c>
      <c r="S138" s="336" t="str">
        <f t="shared" si="9"/>
        <v/>
      </c>
    </row>
    <row r="139" spans="2:19" ht="30" customHeight="1" x14ac:dyDescent="0.15">
      <c r="B139" s="327">
        <v>121</v>
      </c>
      <c r="C139" s="211"/>
      <c r="D139" s="328"/>
      <c r="E139" s="329" t="str">
        <f t="shared" si="5"/>
        <v/>
      </c>
      <c r="F139" s="330" t="str">
        <f t="shared" si="6"/>
        <v/>
      </c>
      <c r="G139" s="328"/>
      <c r="H139" s="328"/>
      <c r="I139" s="331"/>
      <c r="J139" s="332"/>
      <c r="K139" s="333"/>
      <c r="L139" s="332"/>
      <c r="O139" s="334"/>
      <c r="Q139" s="324" t="str">
        <f t="shared" si="7"/>
        <v/>
      </c>
      <c r="R139" s="335" t="str">
        <f t="shared" si="9"/>
        <v/>
      </c>
      <c r="S139" s="336" t="str">
        <f t="shared" si="9"/>
        <v/>
      </c>
    </row>
    <row r="140" spans="2:19" ht="30" customHeight="1" x14ac:dyDescent="0.15">
      <c r="B140" s="327">
        <v>122</v>
      </c>
      <c r="C140" s="211"/>
      <c r="D140" s="328"/>
      <c r="E140" s="329" t="str">
        <f t="shared" si="5"/>
        <v/>
      </c>
      <c r="F140" s="330" t="str">
        <f t="shared" si="6"/>
        <v/>
      </c>
      <c r="G140" s="328"/>
      <c r="H140" s="328"/>
      <c r="I140" s="331"/>
      <c r="J140" s="332"/>
      <c r="K140" s="333"/>
      <c r="L140" s="332"/>
      <c r="O140" s="334"/>
      <c r="Q140" s="324" t="str">
        <f t="shared" si="7"/>
        <v/>
      </c>
      <c r="R140" s="335" t="str">
        <f t="shared" si="9"/>
        <v/>
      </c>
      <c r="S140" s="336" t="str">
        <f t="shared" si="9"/>
        <v/>
      </c>
    </row>
    <row r="141" spans="2:19" ht="30" customHeight="1" x14ac:dyDescent="0.15">
      <c r="B141" s="327">
        <v>123</v>
      </c>
      <c r="C141" s="211"/>
      <c r="D141" s="328"/>
      <c r="E141" s="329" t="str">
        <f t="shared" si="5"/>
        <v/>
      </c>
      <c r="F141" s="330" t="str">
        <f t="shared" si="6"/>
        <v/>
      </c>
      <c r="G141" s="328"/>
      <c r="H141" s="328"/>
      <c r="I141" s="331"/>
      <c r="J141" s="332"/>
      <c r="K141" s="333"/>
      <c r="L141" s="332"/>
      <c r="O141" s="334"/>
      <c r="Q141" s="324" t="str">
        <f t="shared" si="7"/>
        <v/>
      </c>
      <c r="R141" s="335" t="str">
        <f t="shared" si="9"/>
        <v/>
      </c>
      <c r="S141" s="336" t="str">
        <f t="shared" si="9"/>
        <v/>
      </c>
    </row>
    <row r="142" spans="2:19" ht="30" customHeight="1" x14ac:dyDescent="0.15">
      <c r="B142" s="327">
        <v>124</v>
      </c>
      <c r="C142" s="211"/>
      <c r="D142" s="328"/>
      <c r="E142" s="329" t="str">
        <f t="shared" si="5"/>
        <v/>
      </c>
      <c r="F142" s="330" t="str">
        <f t="shared" si="6"/>
        <v/>
      </c>
      <c r="G142" s="328"/>
      <c r="H142" s="328"/>
      <c r="I142" s="331"/>
      <c r="J142" s="332"/>
      <c r="K142" s="333"/>
      <c r="L142" s="332"/>
      <c r="O142" s="334"/>
      <c r="Q142" s="324" t="str">
        <f t="shared" si="7"/>
        <v/>
      </c>
      <c r="R142" s="335" t="str">
        <f t="shared" si="9"/>
        <v/>
      </c>
      <c r="S142" s="336" t="str">
        <f t="shared" si="9"/>
        <v/>
      </c>
    </row>
    <row r="143" spans="2:19" ht="30" customHeight="1" x14ac:dyDescent="0.15">
      <c r="B143" s="327">
        <v>125</v>
      </c>
      <c r="C143" s="211"/>
      <c r="D143" s="328"/>
      <c r="E143" s="329" t="str">
        <f t="shared" si="5"/>
        <v/>
      </c>
      <c r="F143" s="330" t="str">
        <f t="shared" si="6"/>
        <v/>
      </c>
      <c r="G143" s="328"/>
      <c r="H143" s="328"/>
      <c r="I143" s="331"/>
      <c r="J143" s="332"/>
      <c r="K143" s="333"/>
      <c r="L143" s="332"/>
      <c r="O143" s="334"/>
      <c r="Q143" s="324" t="str">
        <f t="shared" si="7"/>
        <v/>
      </c>
      <c r="R143" s="335" t="str">
        <f t="shared" si="9"/>
        <v/>
      </c>
      <c r="S143" s="336" t="str">
        <f t="shared" si="9"/>
        <v/>
      </c>
    </row>
    <row r="144" spans="2:19" ht="30" customHeight="1" x14ac:dyDescent="0.15">
      <c r="B144" s="327">
        <v>126</v>
      </c>
      <c r="C144" s="211"/>
      <c r="D144" s="328"/>
      <c r="E144" s="329" t="str">
        <f t="shared" si="5"/>
        <v/>
      </c>
      <c r="F144" s="330" t="str">
        <f t="shared" si="6"/>
        <v/>
      </c>
      <c r="G144" s="328"/>
      <c r="H144" s="328"/>
      <c r="I144" s="331"/>
      <c r="J144" s="332"/>
      <c r="K144" s="333"/>
      <c r="L144" s="332"/>
      <c r="O144" s="334"/>
      <c r="Q144" s="324" t="str">
        <f t="shared" si="7"/>
        <v/>
      </c>
      <c r="R144" s="335" t="str">
        <f t="shared" si="9"/>
        <v/>
      </c>
      <c r="S144" s="336" t="str">
        <f t="shared" si="9"/>
        <v/>
      </c>
    </row>
    <row r="145" spans="2:19" ht="30" customHeight="1" x14ac:dyDescent="0.15">
      <c r="B145" s="327">
        <v>127</v>
      </c>
      <c r="C145" s="211"/>
      <c r="D145" s="328"/>
      <c r="E145" s="329" t="str">
        <f t="shared" si="5"/>
        <v/>
      </c>
      <c r="F145" s="330" t="str">
        <f t="shared" si="6"/>
        <v/>
      </c>
      <c r="G145" s="328"/>
      <c r="H145" s="328"/>
      <c r="I145" s="331"/>
      <c r="J145" s="332"/>
      <c r="K145" s="333"/>
      <c r="L145" s="332"/>
      <c r="O145" s="334"/>
      <c r="Q145" s="324" t="str">
        <f t="shared" si="7"/>
        <v/>
      </c>
      <c r="R145" s="335" t="str">
        <f t="shared" si="9"/>
        <v/>
      </c>
      <c r="S145" s="336" t="str">
        <f t="shared" si="9"/>
        <v/>
      </c>
    </row>
    <row r="146" spans="2:19" ht="30" customHeight="1" x14ac:dyDescent="0.15">
      <c r="B146" s="327">
        <v>128</v>
      </c>
      <c r="C146" s="211"/>
      <c r="D146" s="328"/>
      <c r="E146" s="329" t="str">
        <f t="shared" si="5"/>
        <v/>
      </c>
      <c r="F146" s="330" t="str">
        <f t="shared" si="6"/>
        <v/>
      </c>
      <c r="G146" s="328"/>
      <c r="H146" s="328"/>
      <c r="I146" s="331"/>
      <c r="J146" s="332"/>
      <c r="K146" s="333"/>
      <c r="L146" s="332"/>
      <c r="O146" s="334"/>
      <c r="Q146" s="324" t="str">
        <f t="shared" si="7"/>
        <v/>
      </c>
      <c r="R146" s="335" t="str">
        <f t="shared" si="9"/>
        <v/>
      </c>
      <c r="S146" s="336" t="str">
        <f t="shared" si="9"/>
        <v/>
      </c>
    </row>
    <row r="147" spans="2:19" ht="30" customHeight="1" x14ac:dyDescent="0.15">
      <c r="B147" s="327">
        <v>129</v>
      </c>
      <c r="C147" s="211"/>
      <c r="D147" s="328"/>
      <c r="E147" s="329" t="str">
        <f t="shared" ref="E147:E183" si="10">IF(C147="","",IF($P$2&gt;D147,DATEDIF(D147,$P$2,"y"),0))</f>
        <v/>
      </c>
      <c r="F147" s="330" t="str">
        <f t="shared" ref="F147:F183" si="11">IF(C147="","",IF($J$2&gt;D147,DATEDIF(D147,$J$2,"y"),0))</f>
        <v/>
      </c>
      <c r="G147" s="328"/>
      <c r="H147" s="328"/>
      <c r="I147" s="331"/>
      <c r="J147" s="332"/>
      <c r="K147" s="333"/>
      <c r="L147" s="332"/>
      <c r="O147" s="334"/>
      <c r="Q147" s="324" t="str">
        <f t="shared" ref="Q147:Q183" si="12">IF(AND(G147&lt;&gt;"",H147=""),"○","")</f>
        <v/>
      </c>
      <c r="R147" s="335" t="str">
        <f t="shared" ref="R147:S183" si="13">IF($Q147="○",E147,"")</f>
        <v/>
      </c>
      <c r="S147" s="336" t="str">
        <f t="shared" si="13"/>
        <v/>
      </c>
    </row>
    <row r="148" spans="2:19" ht="30" customHeight="1" x14ac:dyDescent="0.15">
      <c r="B148" s="327">
        <v>130</v>
      </c>
      <c r="C148" s="211"/>
      <c r="D148" s="328"/>
      <c r="E148" s="329" t="str">
        <f t="shared" si="10"/>
        <v/>
      </c>
      <c r="F148" s="330" t="str">
        <f t="shared" si="11"/>
        <v/>
      </c>
      <c r="G148" s="328"/>
      <c r="H148" s="328"/>
      <c r="I148" s="331"/>
      <c r="J148" s="332"/>
      <c r="K148" s="333"/>
      <c r="L148" s="332"/>
      <c r="O148" s="334"/>
      <c r="Q148" s="324" t="str">
        <f t="shared" si="12"/>
        <v/>
      </c>
      <c r="R148" s="335" t="str">
        <f t="shared" si="13"/>
        <v/>
      </c>
      <c r="S148" s="336" t="str">
        <f t="shared" si="13"/>
        <v/>
      </c>
    </row>
    <row r="149" spans="2:19" ht="30" customHeight="1" x14ac:dyDescent="0.15">
      <c r="B149" s="327">
        <v>131</v>
      </c>
      <c r="C149" s="211"/>
      <c r="D149" s="328"/>
      <c r="E149" s="329" t="str">
        <f t="shared" si="10"/>
        <v/>
      </c>
      <c r="F149" s="330" t="str">
        <f t="shared" si="11"/>
        <v/>
      </c>
      <c r="G149" s="328"/>
      <c r="H149" s="328"/>
      <c r="I149" s="331"/>
      <c r="J149" s="332"/>
      <c r="K149" s="333"/>
      <c r="L149" s="332"/>
      <c r="O149" s="334"/>
      <c r="Q149" s="324" t="str">
        <f t="shared" si="12"/>
        <v/>
      </c>
      <c r="R149" s="335" t="str">
        <f t="shared" si="13"/>
        <v/>
      </c>
      <c r="S149" s="336" t="str">
        <f t="shared" si="13"/>
        <v/>
      </c>
    </row>
    <row r="150" spans="2:19" ht="30" customHeight="1" x14ac:dyDescent="0.15">
      <c r="B150" s="327">
        <v>132</v>
      </c>
      <c r="C150" s="211"/>
      <c r="D150" s="328"/>
      <c r="E150" s="329" t="str">
        <f t="shared" si="10"/>
        <v/>
      </c>
      <c r="F150" s="330" t="str">
        <f t="shared" si="11"/>
        <v/>
      </c>
      <c r="G150" s="328"/>
      <c r="H150" s="328"/>
      <c r="I150" s="331"/>
      <c r="J150" s="332"/>
      <c r="K150" s="333"/>
      <c r="L150" s="332"/>
      <c r="O150" s="334"/>
      <c r="Q150" s="324" t="str">
        <f t="shared" si="12"/>
        <v/>
      </c>
      <c r="R150" s="335" t="str">
        <f t="shared" si="13"/>
        <v/>
      </c>
      <c r="S150" s="336" t="str">
        <f t="shared" si="13"/>
        <v/>
      </c>
    </row>
    <row r="151" spans="2:19" ht="30" customHeight="1" x14ac:dyDescent="0.15">
      <c r="B151" s="327">
        <v>133</v>
      </c>
      <c r="C151" s="211"/>
      <c r="D151" s="328"/>
      <c r="E151" s="329" t="str">
        <f t="shared" si="10"/>
        <v/>
      </c>
      <c r="F151" s="330" t="str">
        <f t="shared" si="11"/>
        <v/>
      </c>
      <c r="G151" s="328"/>
      <c r="H151" s="328"/>
      <c r="I151" s="331"/>
      <c r="J151" s="332"/>
      <c r="K151" s="333"/>
      <c r="L151" s="332"/>
      <c r="O151" s="334"/>
      <c r="Q151" s="324" t="str">
        <f t="shared" si="12"/>
        <v/>
      </c>
      <c r="R151" s="335" t="str">
        <f t="shared" si="13"/>
        <v/>
      </c>
      <c r="S151" s="336" t="str">
        <f t="shared" si="13"/>
        <v/>
      </c>
    </row>
    <row r="152" spans="2:19" ht="30" customHeight="1" x14ac:dyDescent="0.15">
      <c r="B152" s="327">
        <v>134</v>
      </c>
      <c r="C152" s="211"/>
      <c r="D152" s="328"/>
      <c r="E152" s="329" t="str">
        <f t="shared" si="10"/>
        <v/>
      </c>
      <c r="F152" s="330" t="str">
        <f t="shared" si="11"/>
        <v/>
      </c>
      <c r="G152" s="328"/>
      <c r="H152" s="328"/>
      <c r="I152" s="331"/>
      <c r="J152" s="332"/>
      <c r="K152" s="333"/>
      <c r="L152" s="332"/>
      <c r="O152" s="334"/>
      <c r="Q152" s="324" t="str">
        <f t="shared" si="12"/>
        <v/>
      </c>
      <c r="R152" s="335" t="str">
        <f t="shared" si="13"/>
        <v/>
      </c>
      <c r="S152" s="336" t="str">
        <f t="shared" si="13"/>
        <v/>
      </c>
    </row>
    <row r="153" spans="2:19" ht="30" customHeight="1" x14ac:dyDescent="0.15">
      <c r="B153" s="327">
        <v>135</v>
      </c>
      <c r="C153" s="211"/>
      <c r="D153" s="328"/>
      <c r="E153" s="329" t="str">
        <f t="shared" si="10"/>
        <v/>
      </c>
      <c r="F153" s="330" t="str">
        <f t="shared" si="11"/>
        <v/>
      </c>
      <c r="G153" s="328"/>
      <c r="H153" s="328"/>
      <c r="I153" s="331"/>
      <c r="J153" s="332"/>
      <c r="K153" s="333"/>
      <c r="L153" s="332"/>
      <c r="O153" s="334"/>
      <c r="Q153" s="324" t="str">
        <f t="shared" si="12"/>
        <v/>
      </c>
      <c r="R153" s="335" t="str">
        <f t="shared" si="13"/>
        <v/>
      </c>
      <c r="S153" s="336" t="str">
        <f t="shared" si="13"/>
        <v/>
      </c>
    </row>
    <row r="154" spans="2:19" ht="30" customHeight="1" x14ac:dyDescent="0.15">
      <c r="B154" s="327">
        <v>136</v>
      </c>
      <c r="C154" s="211"/>
      <c r="D154" s="328"/>
      <c r="E154" s="329" t="str">
        <f t="shared" si="10"/>
        <v/>
      </c>
      <c r="F154" s="330" t="str">
        <f t="shared" si="11"/>
        <v/>
      </c>
      <c r="G154" s="328"/>
      <c r="H154" s="328"/>
      <c r="I154" s="331"/>
      <c r="J154" s="332"/>
      <c r="K154" s="333"/>
      <c r="L154" s="332"/>
      <c r="O154" s="334"/>
      <c r="Q154" s="324" t="str">
        <f t="shared" si="12"/>
        <v/>
      </c>
      <c r="R154" s="335" t="str">
        <f t="shared" si="13"/>
        <v/>
      </c>
      <c r="S154" s="336" t="str">
        <f t="shared" si="13"/>
        <v/>
      </c>
    </row>
    <row r="155" spans="2:19" ht="30" customHeight="1" x14ac:dyDescent="0.15">
      <c r="B155" s="327">
        <v>137</v>
      </c>
      <c r="C155" s="211"/>
      <c r="D155" s="328"/>
      <c r="E155" s="329" t="str">
        <f t="shared" si="10"/>
        <v/>
      </c>
      <c r="F155" s="330" t="str">
        <f t="shared" si="11"/>
        <v/>
      </c>
      <c r="G155" s="328"/>
      <c r="H155" s="328"/>
      <c r="I155" s="331"/>
      <c r="J155" s="332"/>
      <c r="K155" s="333"/>
      <c r="L155" s="332"/>
      <c r="O155" s="334"/>
      <c r="Q155" s="324" t="str">
        <f t="shared" si="12"/>
        <v/>
      </c>
      <c r="R155" s="335" t="str">
        <f t="shared" si="13"/>
        <v/>
      </c>
      <c r="S155" s="336" t="str">
        <f t="shared" si="13"/>
        <v/>
      </c>
    </row>
    <row r="156" spans="2:19" ht="30" customHeight="1" x14ac:dyDescent="0.15">
      <c r="B156" s="327">
        <v>138</v>
      </c>
      <c r="C156" s="211"/>
      <c r="D156" s="328"/>
      <c r="E156" s="329" t="str">
        <f t="shared" si="10"/>
        <v/>
      </c>
      <c r="F156" s="330" t="str">
        <f t="shared" si="11"/>
        <v/>
      </c>
      <c r="G156" s="328"/>
      <c r="H156" s="328"/>
      <c r="I156" s="331"/>
      <c r="J156" s="332"/>
      <c r="K156" s="333"/>
      <c r="L156" s="332"/>
      <c r="O156" s="334"/>
      <c r="Q156" s="324" t="str">
        <f t="shared" si="12"/>
        <v/>
      </c>
      <c r="R156" s="335" t="str">
        <f t="shared" si="13"/>
        <v/>
      </c>
      <c r="S156" s="336" t="str">
        <f t="shared" si="13"/>
        <v/>
      </c>
    </row>
    <row r="157" spans="2:19" ht="30" customHeight="1" x14ac:dyDescent="0.15">
      <c r="B157" s="327">
        <v>139</v>
      </c>
      <c r="C157" s="211"/>
      <c r="D157" s="328"/>
      <c r="E157" s="329" t="str">
        <f t="shared" si="10"/>
        <v/>
      </c>
      <c r="F157" s="330" t="str">
        <f t="shared" si="11"/>
        <v/>
      </c>
      <c r="G157" s="328"/>
      <c r="H157" s="328"/>
      <c r="I157" s="331"/>
      <c r="J157" s="332"/>
      <c r="K157" s="333"/>
      <c r="L157" s="332"/>
      <c r="O157" s="334"/>
      <c r="Q157" s="324" t="str">
        <f t="shared" si="12"/>
        <v/>
      </c>
      <c r="R157" s="335" t="str">
        <f t="shared" si="13"/>
        <v/>
      </c>
      <c r="S157" s="336" t="str">
        <f t="shared" si="13"/>
        <v/>
      </c>
    </row>
    <row r="158" spans="2:19" ht="30" customHeight="1" x14ac:dyDescent="0.15">
      <c r="B158" s="327">
        <v>140</v>
      </c>
      <c r="C158" s="211"/>
      <c r="D158" s="328"/>
      <c r="E158" s="329" t="str">
        <f t="shared" si="10"/>
        <v/>
      </c>
      <c r="F158" s="330" t="str">
        <f t="shared" si="11"/>
        <v/>
      </c>
      <c r="G158" s="328"/>
      <c r="H158" s="328"/>
      <c r="I158" s="331"/>
      <c r="J158" s="332"/>
      <c r="K158" s="333"/>
      <c r="L158" s="332"/>
      <c r="O158" s="334"/>
      <c r="Q158" s="324" t="str">
        <f t="shared" si="12"/>
        <v/>
      </c>
      <c r="R158" s="335" t="str">
        <f t="shared" si="13"/>
        <v/>
      </c>
      <c r="S158" s="336" t="str">
        <f t="shared" si="13"/>
        <v/>
      </c>
    </row>
    <row r="159" spans="2:19" ht="30" customHeight="1" x14ac:dyDescent="0.15">
      <c r="B159" s="327">
        <v>141</v>
      </c>
      <c r="C159" s="211"/>
      <c r="D159" s="328"/>
      <c r="E159" s="329" t="str">
        <f t="shared" si="10"/>
        <v/>
      </c>
      <c r="F159" s="330" t="str">
        <f t="shared" si="11"/>
        <v/>
      </c>
      <c r="G159" s="328"/>
      <c r="H159" s="328"/>
      <c r="I159" s="331"/>
      <c r="J159" s="332"/>
      <c r="K159" s="333"/>
      <c r="L159" s="332"/>
      <c r="O159" s="334"/>
      <c r="Q159" s="324" t="str">
        <f t="shared" si="12"/>
        <v/>
      </c>
      <c r="R159" s="335" t="str">
        <f t="shared" si="13"/>
        <v/>
      </c>
      <c r="S159" s="336" t="str">
        <f t="shared" si="13"/>
        <v/>
      </c>
    </row>
    <row r="160" spans="2:19" ht="30" customHeight="1" x14ac:dyDescent="0.15">
      <c r="B160" s="327">
        <v>142</v>
      </c>
      <c r="C160" s="211"/>
      <c r="D160" s="328"/>
      <c r="E160" s="329" t="str">
        <f t="shared" si="10"/>
        <v/>
      </c>
      <c r="F160" s="330" t="str">
        <f t="shared" si="11"/>
        <v/>
      </c>
      <c r="G160" s="328"/>
      <c r="H160" s="328"/>
      <c r="I160" s="331"/>
      <c r="J160" s="332"/>
      <c r="K160" s="333"/>
      <c r="L160" s="332"/>
      <c r="O160" s="334"/>
      <c r="Q160" s="324" t="str">
        <f t="shared" si="12"/>
        <v/>
      </c>
      <c r="R160" s="335" t="str">
        <f t="shared" si="13"/>
        <v/>
      </c>
      <c r="S160" s="336" t="str">
        <f t="shared" si="13"/>
        <v/>
      </c>
    </row>
    <row r="161" spans="2:19" ht="30" customHeight="1" x14ac:dyDescent="0.15">
      <c r="B161" s="327">
        <v>143</v>
      </c>
      <c r="C161" s="211"/>
      <c r="D161" s="328"/>
      <c r="E161" s="329" t="str">
        <f t="shared" si="10"/>
        <v/>
      </c>
      <c r="F161" s="330" t="str">
        <f t="shared" si="11"/>
        <v/>
      </c>
      <c r="G161" s="328"/>
      <c r="H161" s="328"/>
      <c r="I161" s="331"/>
      <c r="J161" s="332"/>
      <c r="K161" s="333"/>
      <c r="L161" s="332"/>
      <c r="O161" s="334"/>
      <c r="Q161" s="324" t="str">
        <f t="shared" si="12"/>
        <v/>
      </c>
      <c r="R161" s="335" t="str">
        <f t="shared" si="13"/>
        <v/>
      </c>
      <c r="S161" s="336" t="str">
        <f t="shared" si="13"/>
        <v/>
      </c>
    </row>
    <row r="162" spans="2:19" ht="30" customHeight="1" x14ac:dyDescent="0.15">
      <c r="B162" s="327">
        <v>144</v>
      </c>
      <c r="C162" s="211"/>
      <c r="D162" s="328"/>
      <c r="E162" s="329" t="str">
        <f t="shared" si="10"/>
        <v/>
      </c>
      <c r="F162" s="330" t="str">
        <f t="shared" si="11"/>
        <v/>
      </c>
      <c r="G162" s="328"/>
      <c r="H162" s="328"/>
      <c r="I162" s="331"/>
      <c r="J162" s="332"/>
      <c r="K162" s="333"/>
      <c r="L162" s="332"/>
      <c r="O162" s="334"/>
      <c r="Q162" s="324" t="str">
        <f t="shared" si="12"/>
        <v/>
      </c>
      <c r="R162" s="335" t="str">
        <f t="shared" si="13"/>
        <v/>
      </c>
      <c r="S162" s="336" t="str">
        <f t="shared" si="13"/>
        <v/>
      </c>
    </row>
    <row r="163" spans="2:19" ht="30" customHeight="1" x14ac:dyDescent="0.15">
      <c r="B163" s="327">
        <v>145</v>
      </c>
      <c r="C163" s="211"/>
      <c r="D163" s="328"/>
      <c r="E163" s="329" t="str">
        <f t="shared" si="10"/>
        <v/>
      </c>
      <c r="F163" s="330" t="str">
        <f t="shared" si="11"/>
        <v/>
      </c>
      <c r="G163" s="328"/>
      <c r="H163" s="328"/>
      <c r="I163" s="331"/>
      <c r="J163" s="332"/>
      <c r="K163" s="333"/>
      <c r="L163" s="332"/>
      <c r="O163" s="334"/>
      <c r="Q163" s="324" t="str">
        <f t="shared" si="12"/>
        <v/>
      </c>
      <c r="R163" s="335" t="str">
        <f t="shared" si="13"/>
        <v/>
      </c>
      <c r="S163" s="336" t="str">
        <f t="shared" si="13"/>
        <v/>
      </c>
    </row>
    <row r="164" spans="2:19" ht="30" customHeight="1" x14ac:dyDescent="0.15">
      <c r="B164" s="327">
        <v>146</v>
      </c>
      <c r="C164" s="211"/>
      <c r="D164" s="328"/>
      <c r="E164" s="329" t="str">
        <f t="shared" si="10"/>
        <v/>
      </c>
      <c r="F164" s="330" t="str">
        <f t="shared" si="11"/>
        <v/>
      </c>
      <c r="G164" s="328"/>
      <c r="H164" s="328"/>
      <c r="I164" s="331"/>
      <c r="J164" s="332"/>
      <c r="K164" s="333"/>
      <c r="L164" s="332"/>
      <c r="O164" s="334"/>
      <c r="Q164" s="324" t="str">
        <f t="shared" si="12"/>
        <v/>
      </c>
      <c r="R164" s="335" t="str">
        <f t="shared" si="13"/>
        <v/>
      </c>
      <c r="S164" s="336" t="str">
        <f t="shared" si="13"/>
        <v/>
      </c>
    </row>
    <row r="165" spans="2:19" ht="30" customHeight="1" x14ac:dyDescent="0.15">
      <c r="B165" s="327">
        <v>147</v>
      </c>
      <c r="C165" s="211"/>
      <c r="D165" s="328"/>
      <c r="E165" s="329" t="str">
        <f t="shared" si="10"/>
        <v/>
      </c>
      <c r="F165" s="330" t="str">
        <f t="shared" si="11"/>
        <v/>
      </c>
      <c r="G165" s="328"/>
      <c r="H165" s="328"/>
      <c r="I165" s="331"/>
      <c r="J165" s="332"/>
      <c r="K165" s="333"/>
      <c r="L165" s="332"/>
      <c r="O165" s="334"/>
      <c r="Q165" s="324" t="str">
        <f t="shared" si="12"/>
        <v/>
      </c>
      <c r="R165" s="335" t="str">
        <f t="shared" si="13"/>
        <v/>
      </c>
      <c r="S165" s="336" t="str">
        <f t="shared" si="13"/>
        <v/>
      </c>
    </row>
    <row r="166" spans="2:19" ht="30" customHeight="1" x14ac:dyDescent="0.15">
      <c r="B166" s="327">
        <v>148</v>
      </c>
      <c r="C166" s="211"/>
      <c r="D166" s="328"/>
      <c r="E166" s="329" t="str">
        <f t="shared" si="10"/>
        <v/>
      </c>
      <c r="F166" s="330" t="str">
        <f t="shared" si="11"/>
        <v/>
      </c>
      <c r="G166" s="328"/>
      <c r="H166" s="328"/>
      <c r="I166" s="331"/>
      <c r="J166" s="332"/>
      <c r="K166" s="333"/>
      <c r="L166" s="332"/>
      <c r="O166" s="334"/>
      <c r="Q166" s="324" t="str">
        <f t="shared" si="12"/>
        <v/>
      </c>
      <c r="R166" s="335" t="str">
        <f t="shared" si="13"/>
        <v/>
      </c>
      <c r="S166" s="336" t="str">
        <f t="shared" si="13"/>
        <v/>
      </c>
    </row>
    <row r="167" spans="2:19" ht="30" customHeight="1" x14ac:dyDescent="0.15">
      <c r="B167" s="327">
        <v>149</v>
      </c>
      <c r="C167" s="211"/>
      <c r="D167" s="328"/>
      <c r="E167" s="329" t="str">
        <f t="shared" si="10"/>
        <v/>
      </c>
      <c r="F167" s="330" t="str">
        <f t="shared" si="11"/>
        <v/>
      </c>
      <c r="G167" s="328"/>
      <c r="H167" s="328"/>
      <c r="I167" s="331"/>
      <c r="J167" s="332"/>
      <c r="K167" s="333"/>
      <c r="L167" s="332"/>
      <c r="O167" s="334"/>
      <c r="Q167" s="324" t="str">
        <f t="shared" si="12"/>
        <v/>
      </c>
      <c r="R167" s="335" t="str">
        <f t="shared" si="13"/>
        <v/>
      </c>
      <c r="S167" s="336" t="str">
        <f t="shared" si="13"/>
        <v/>
      </c>
    </row>
    <row r="168" spans="2:19" ht="30" customHeight="1" x14ac:dyDescent="0.15">
      <c r="B168" s="327">
        <v>150</v>
      </c>
      <c r="C168" s="211"/>
      <c r="D168" s="328"/>
      <c r="E168" s="329" t="str">
        <f t="shared" si="10"/>
        <v/>
      </c>
      <c r="F168" s="330" t="str">
        <f t="shared" si="11"/>
        <v/>
      </c>
      <c r="G168" s="328"/>
      <c r="H168" s="328"/>
      <c r="I168" s="331"/>
      <c r="J168" s="332"/>
      <c r="K168" s="333"/>
      <c r="L168" s="332"/>
      <c r="O168" s="334"/>
      <c r="Q168" s="324" t="str">
        <f t="shared" si="12"/>
        <v/>
      </c>
      <c r="R168" s="335" t="str">
        <f t="shared" si="13"/>
        <v/>
      </c>
      <c r="S168" s="336" t="str">
        <f t="shared" si="13"/>
        <v/>
      </c>
    </row>
    <row r="169" spans="2:19" ht="30" customHeight="1" x14ac:dyDescent="0.15">
      <c r="B169" s="327">
        <v>151</v>
      </c>
      <c r="C169" s="211"/>
      <c r="D169" s="328"/>
      <c r="E169" s="329" t="str">
        <f t="shared" si="10"/>
        <v/>
      </c>
      <c r="F169" s="330" t="str">
        <f t="shared" si="11"/>
        <v/>
      </c>
      <c r="G169" s="328"/>
      <c r="H169" s="328"/>
      <c r="I169" s="331"/>
      <c r="J169" s="332"/>
      <c r="K169" s="333"/>
      <c r="L169" s="332"/>
      <c r="O169" s="334"/>
      <c r="Q169" s="324" t="str">
        <f t="shared" si="12"/>
        <v/>
      </c>
      <c r="R169" s="335" t="str">
        <f t="shared" si="13"/>
        <v/>
      </c>
      <c r="S169" s="336" t="str">
        <f t="shared" si="13"/>
        <v/>
      </c>
    </row>
    <row r="170" spans="2:19" ht="30" customHeight="1" x14ac:dyDescent="0.15">
      <c r="B170" s="327">
        <v>152</v>
      </c>
      <c r="C170" s="211"/>
      <c r="D170" s="328"/>
      <c r="E170" s="329" t="str">
        <f t="shared" si="10"/>
        <v/>
      </c>
      <c r="F170" s="330" t="str">
        <f t="shared" si="11"/>
        <v/>
      </c>
      <c r="G170" s="328"/>
      <c r="H170" s="328"/>
      <c r="I170" s="331"/>
      <c r="J170" s="332"/>
      <c r="K170" s="333"/>
      <c r="L170" s="332"/>
      <c r="O170" s="334"/>
      <c r="Q170" s="324" t="str">
        <f t="shared" si="12"/>
        <v/>
      </c>
      <c r="R170" s="335" t="str">
        <f t="shared" si="13"/>
        <v/>
      </c>
      <c r="S170" s="336" t="str">
        <f t="shared" si="13"/>
        <v/>
      </c>
    </row>
    <row r="171" spans="2:19" ht="30" customHeight="1" x14ac:dyDescent="0.15">
      <c r="B171" s="327">
        <v>153</v>
      </c>
      <c r="C171" s="211"/>
      <c r="D171" s="328"/>
      <c r="E171" s="329" t="str">
        <f t="shared" si="10"/>
        <v/>
      </c>
      <c r="F171" s="330" t="str">
        <f t="shared" si="11"/>
        <v/>
      </c>
      <c r="G171" s="328"/>
      <c r="H171" s="328"/>
      <c r="I171" s="331"/>
      <c r="J171" s="332"/>
      <c r="K171" s="333"/>
      <c r="L171" s="332"/>
      <c r="O171" s="334"/>
      <c r="Q171" s="324" t="str">
        <f t="shared" si="12"/>
        <v/>
      </c>
      <c r="R171" s="335" t="str">
        <f t="shared" si="13"/>
        <v/>
      </c>
      <c r="S171" s="336" t="str">
        <f t="shared" si="13"/>
        <v/>
      </c>
    </row>
    <row r="172" spans="2:19" ht="30" customHeight="1" x14ac:dyDescent="0.15">
      <c r="B172" s="327">
        <v>154</v>
      </c>
      <c r="C172" s="211"/>
      <c r="D172" s="328"/>
      <c r="E172" s="329" t="str">
        <f t="shared" si="10"/>
        <v/>
      </c>
      <c r="F172" s="330" t="str">
        <f t="shared" si="11"/>
        <v/>
      </c>
      <c r="G172" s="328"/>
      <c r="H172" s="328"/>
      <c r="I172" s="331"/>
      <c r="J172" s="332"/>
      <c r="K172" s="333"/>
      <c r="L172" s="332"/>
      <c r="O172" s="334"/>
      <c r="Q172" s="324" t="str">
        <f t="shared" si="12"/>
        <v/>
      </c>
      <c r="R172" s="335" t="str">
        <f t="shared" si="13"/>
        <v/>
      </c>
      <c r="S172" s="336" t="str">
        <f t="shared" si="13"/>
        <v/>
      </c>
    </row>
    <row r="173" spans="2:19" ht="30" customHeight="1" x14ac:dyDescent="0.15">
      <c r="B173" s="327">
        <v>155</v>
      </c>
      <c r="C173" s="211"/>
      <c r="D173" s="328"/>
      <c r="E173" s="329" t="str">
        <f t="shared" si="10"/>
        <v/>
      </c>
      <c r="F173" s="330" t="str">
        <f t="shared" si="11"/>
        <v/>
      </c>
      <c r="G173" s="328"/>
      <c r="H173" s="328"/>
      <c r="I173" s="331"/>
      <c r="J173" s="332"/>
      <c r="K173" s="333"/>
      <c r="L173" s="332"/>
      <c r="O173" s="334"/>
      <c r="Q173" s="324" t="str">
        <f t="shared" si="12"/>
        <v/>
      </c>
      <c r="R173" s="335" t="str">
        <f t="shared" si="13"/>
        <v/>
      </c>
      <c r="S173" s="336" t="str">
        <f t="shared" si="13"/>
        <v/>
      </c>
    </row>
    <row r="174" spans="2:19" ht="30" customHeight="1" x14ac:dyDescent="0.15">
      <c r="B174" s="327">
        <v>156</v>
      </c>
      <c r="C174" s="211"/>
      <c r="D174" s="328"/>
      <c r="E174" s="329" t="str">
        <f t="shared" si="10"/>
        <v/>
      </c>
      <c r="F174" s="330" t="str">
        <f t="shared" si="11"/>
        <v/>
      </c>
      <c r="G174" s="328"/>
      <c r="H174" s="328"/>
      <c r="I174" s="331"/>
      <c r="J174" s="332"/>
      <c r="K174" s="333"/>
      <c r="L174" s="332"/>
      <c r="O174" s="334"/>
      <c r="Q174" s="324" t="str">
        <f t="shared" si="12"/>
        <v/>
      </c>
      <c r="R174" s="335" t="str">
        <f t="shared" si="13"/>
        <v/>
      </c>
      <c r="S174" s="336" t="str">
        <f t="shared" si="13"/>
        <v/>
      </c>
    </row>
    <row r="175" spans="2:19" ht="30" customHeight="1" x14ac:dyDescent="0.15">
      <c r="B175" s="327">
        <v>157</v>
      </c>
      <c r="C175" s="211"/>
      <c r="D175" s="328"/>
      <c r="E175" s="329" t="str">
        <f t="shared" si="10"/>
        <v/>
      </c>
      <c r="F175" s="330" t="str">
        <f t="shared" si="11"/>
        <v/>
      </c>
      <c r="G175" s="328"/>
      <c r="H175" s="328"/>
      <c r="I175" s="331"/>
      <c r="J175" s="332"/>
      <c r="K175" s="333"/>
      <c r="L175" s="332"/>
      <c r="O175" s="334"/>
      <c r="Q175" s="324" t="str">
        <f t="shared" si="12"/>
        <v/>
      </c>
      <c r="R175" s="335" t="str">
        <f t="shared" si="13"/>
        <v/>
      </c>
      <c r="S175" s="336" t="str">
        <f t="shared" si="13"/>
        <v/>
      </c>
    </row>
    <row r="176" spans="2:19" ht="30" customHeight="1" x14ac:dyDescent="0.15">
      <c r="B176" s="327">
        <v>158</v>
      </c>
      <c r="C176" s="211"/>
      <c r="D176" s="328"/>
      <c r="E176" s="329" t="str">
        <f t="shared" si="10"/>
        <v/>
      </c>
      <c r="F176" s="330" t="str">
        <f t="shared" si="11"/>
        <v/>
      </c>
      <c r="G176" s="328"/>
      <c r="H176" s="328"/>
      <c r="I176" s="331"/>
      <c r="J176" s="332"/>
      <c r="K176" s="333"/>
      <c r="L176" s="332"/>
      <c r="O176" s="334"/>
      <c r="Q176" s="324" t="str">
        <f t="shared" si="12"/>
        <v/>
      </c>
      <c r="R176" s="335" t="str">
        <f t="shared" si="13"/>
        <v/>
      </c>
      <c r="S176" s="336" t="str">
        <f t="shared" si="13"/>
        <v/>
      </c>
    </row>
    <row r="177" spans="2:19" ht="30" customHeight="1" x14ac:dyDescent="0.15">
      <c r="B177" s="327">
        <v>159</v>
      </c>
      <c r="C177" s="211"/>
      <c r="D177" s="328"/>
      <c r="E177" s="329" t="str">
        <f t="shared" si="10"/>
        <v/>
      </c>
      <c r="F177" s="330" t="str">
        <f t="shared" si="11"/>
        <v/>
      </c>
      <c r="G177" s="328"/>
      <c r="H177" s="328"/>
      <c r="I177" s="331"/>
      <c r="J177" s="332"/>
      <c r="K177" s="333"/>
      <c r="L177" s="332"/>
      <c r="O177" s="334"/>
      <c r="Q177" s="324" t="str">
        <f t="shared" si="12"/>
        <v/>
      </c>
      <c r="R177" s="335" t="str">
        <f t="shared" si="13"/>
        <v/>
      </c>
      <c r="S177" s="336" t="str">
        <f t="shared" si="13"/>
        <v/>
      </c>
    </row>
    <row r="178" spans="2:19" ht="30" customHeight="1" x14ac:dyDescent="0.15">
      <c r="B178" s="327">
        <v>160</v>
      </c>
      <c r="C178" s="211"/>
      <c r="D178" s="328"/>
      <c r="E178" s="329" t="str">
        <f t="shared" si="10"/>
        <v/>
      </c>
      <c r="F178" s="330" t="str">
        <f t="shared" si="11"/>
        <v/>
      </c>
      <c r="G178" s="328"/>
      <c r="H178" s="328"/>
      <c r="I178" s="331"/>
      <c r="J178" s="332"/>
      <c r="K178" s="333"/>
      <c r="L178" s="332"/>
      <c r="O178" s="334"/>
      <c r="Q178" s="324" t="str">
        <f t="shared" si="12"/>
        <v/>
      </c>
      <c r="R178" s="335" t="str">
        <f t="shared" si="13"/>
        <v/>
      </c>
      <c r="S178" s="336" t="str">
        <f t="shared" si="13"/>
        <v/>
      </c>
    </row>
    <row r="179" spans="2:19" ht="30" customHeight="1" x14ac:dyDescent="0.15">
      <c r="B179" s="327">
        <v>161</v>
      </c>
      <c r="C179" s="211"/>
      <c r="D179" s="328"/>
      <c r="E179" s="329" t="str">
        <f t="shared" si="10"/>
        <v/>
      </c>
      <c r="F179" s="330" t="str">
        <f t="shared" si="11"/>
        <v/>
      </c>
      <c r="G179" s="328"/>
      <c r="H179" s="328"/>
      <c r="I179" s="331"/>
      <c r="J179" s="332"/>
      <c r="K179" s="333"/>
      <c r="L179" s="332"/>
      <c r="O179" s="334"/>
      <c r="Q179" s="324" t="str">
        <f t="shared" si="12"/>
        <v/>
      </c>
      <c r="R179" s="335" t="str">
        <f t="shared" si="13"/>
        <v/>
      </c>
      <c r="S179" s="336" t="str">
        <f t="shared" si="13"/>
        <v/>
      </c>
    </row>
    <row r="180" spans="2:19" ht="30" customHeight="1" x14ac:dyDescent="0.15">
      <c r="B180" s="327">
        <v>162</v>
      </c>
      <c r="C180" s="211"/>
      <c r="D180" s="328"/>
      <c r="E180" s="329" t="str">
        <f t="shared" si="10"/>
        <v/>
      </c>
      <c r="F180" s="330" t="str">
        <f t="shared" si="11"/>
        <v/>
      </c>
      <c r="G180" s="328"/>
      <c r="H180" s="328"/>
      <c r="I180" s="331"/>
      <c r="J180" s="332"/>
      <c r="K180" s="333"/>
      <c r="L180" s="332"/>
      <c r="O180" s="334"/>
      <c r="Q180" s="324" t="str">
        <f t="shared" si="12"/>
        <v/>
      </c>
      <c r="R180" s="335" t="str">
        <f t="shared" si="13"/>
        <v/>
      </c>
      <c r="S180" s="336" t="str">
        <f t="shared" si="13"/>
        <v/>
      </c>
    </row>
    <row r="181" spans="2:19" ht="30" customHeight="1" x14ac:dyDescent="0.15">
      <c r="B181" s="327">
        <v>163</v>
      </c>
      <c r="C181" s="211"/>
      <c r="D181" s="328"/>
      <c r="E181" s="329" t="str">
        <f t="shared" si="10"/>
        <v/>
      </c>
      <c r="F181" s="330" t="str">
        <f t="shared" si="11"/>
        <v/>
      </c>
      <c r="G181" s="328"/>
      <c r="H181" s="328"/>
      <c r="I181" s="331"/>
      <c r="J181" s="332"/>
      <c r="K181" s="333"/>
      <c r="L181" s="332"/>
      <c r="O181" s="334"/>
      <c r="Q181" s="324" t="str">
        <f t="shared" si="12"/>
        <v/>
      </c>
      <c r="R181" s="335" t="str">
        <f t="shared" si="13"/>
        <v/>
      </c>
      <c r="S181" s="336" t="str">
        <f t="shared" si="13"/>
        <v/>
      </c>
    </row>
    <row r="182" spans="2:19" ht="30" customHeight="1" x14ac:dyDescent="0.15">
      <c r="B182" s="327">
        <v>164</v>
      </c>
      <c r="C182" s="211"/>
      <c r="D182" s="328"/>
      <c r="E182" s="329" t="str">
        <f t="shared" si="10"/>
        <v/>
      </c>
      <c r="F182" s="330" t="str">
        <f t="shared" si="11"/>
        <v/>
      </c>
      <c r="G182" s="328"/>
      <c r="H182" s="328"/>
      <c r="I182" s="331"/>
      <c r="J182" s="332"/>
      <c r="K182" s="333"/>
      <c r="L182" s="332"/>
      <c r="O182" s="334"/>
      <c r="Q182" s="324" t="str">
        <f t="shared" si="12"/>
        <v/>
      </c>
      <c r="R182" s="335" t="str">
        <f t="shared" si="13"/>
        <v/>
      </c>
      <c r="S182" s="336" t="str">
        <f t="shared" si="13"/>
        <v/>
      </c>
    </row>
    <row r="183" spans="2:19" ht="30" customHeight="1" x14ac:dyDescent="0.15">
      <c r="B183" s="327">
        <v>165</v>
      </c>
      <c r="C183" s="211"/>
      <c r="D183" s="328"/>
      <c r="E183" s="329" t="str">
        <f t="shared" si="10"/>
        <v/>
      </c>
      <c r="F183" s="330" t="str">
        <f t="shared" si="11"/>
        <v/>
      </c>
      <c r="G183" s="328"/>
      <c r="H183" s="328"/>
      <c r="I183" s="331"/>
      <c r="J183" s="332"/>
      <c r="K183" s="333"/>
      <c r="L183" s="332"/>
      <c r="O183" s="334"/>
      <c r="Q183" s="324" t="str">
        <f t="shared" si="12"/>
        <v/>
      </c>
      <c r="R183" s="335" t="str">
        <f t="shared" si="13"/>
        <v/>
      </c>
      <c r="S183" s="336" t="str">
        <f t="shared" si="13"/>
        <v/>
      </c>
    </row>
    <row r="184" spans="2:19" ht="30" customHeight="1" x14ac:dyDescent="0.15">
      <c r="B184" s="338"/>
      <c r="C184" s="232"/>
      <c r="D184" s="339"/>
      <c r="E184" s="340"/>
      <c r="F184" s="341"/>
      <c r="G184" s="339"/>
      <c r="H184" s="339"/>
      <c r="I184" s="232"/>
      <c r="K184" s="232"/>
    </row>
    <row r="185" spans="2:19" ht="30" customHeight="1" x14ac:dyDescent="0.15">
      <c r="B185" s="338"/>
      <c r="C185" s="232"/>
      <c r="D185" s="339"/>
      <c r="E185" s="340"/>
      <c r="F185" s="341"/>
      <c r="G185" s="339"/>
      <c r="H185" s="339"/>
      <c r="I185" s="232"/>
      <c r="K185" s="232"/>
    </row>
    <row r="186" spans="2:19" ht="30" customHeight="1" x14ac:dyDescent="0.15">
      <c r="B186" s="338"/>
      <c r="C186" s="232"/>
      <c r="D186" s="339"/>
      <c r="E186" s="340"/>
      <c r="F186" s="341"/>
      <c r="G186" s="339"/>
      <c r="H186" s="339"/>
      <c r="I186" s="232"/>
      <c r="K186" s="232"/>
    </row>
    <row r="187" spans="2:19" ht="30" customHeight="1" x14ac:dyDescent="0.15">
      <c r="B187" s="338"/>
      <c r="C187" s="232"/>
      <c r="D187" s="339"/>
      <c r="E187" s="340"/>
      <c r="F187" s="341"/>
      <c r="G187" s="339"/>
      <c r="H187" s="339"/>
      <c r="I187" s="232"/>
      <c r="K187" s="232"/>
    </row>
    <row r="188" spans="2:19" ht="30" customHeight="1" x14ac:dyDescent="0.15">
      <c r="B188" s="338"/>
      <c r="C188" s="232"/>
      <c r="D188" s="339"/>
      <c r="E188" s="340"/>
      <c r="F188" s="341"/>
      <c r="G188" s="339"/>
      <c r="H188" s="339"/>
      <c r="I188" s="232"/>
      <c r="K188" s="232"/>
    </row>
    <row r="189" spans="2:19" ht="30" customHeight="1" x14ac:dyDescent="0.15">
      <c r="B189" s="338"/>
      <c r="C189" s="232"/>
      <c r="D189" s="339"/>
      <c r="E189" s="340"/>
      <c r="F189" s="341"/>
      <c r="G189" s="339"/>
      <c r="H189" s="339"/>
      <c r="I189" s="232"/>
      <c r="K189" s="232"/>
    </row>
    <row r="190" spans="2:19" ht="30" customHeight="1" x14ac:dyDescent="0.15">
      <c r="B190" s="338"/>
      <c r="C190" s="232"/>
      <c r="D190" s="339"/>
      <c r="E190" s="340"/>
      <c r="F190" s="341"/>
      <c r="G190" s="339"/>
      <c r="H190" s="339"/>
      <c r="I190" s="232"/>
      <c r="K190" s="232"/>
    </row>
    <row r="191" spans="2:19" ht="30" customHeight="1" x14ac:dyDescent="0.15">
      <c r="B191" s="338"/>
      <c r="C191" s="232"/>
      <c r="D191" s="339"/>
      <c r="E191" s="340"/>
      <c r="F191" s="341"/>
      <c r="G191" s="339"/>
      <c r="H191" s="339"/>
      <c r="I191" s="232"/>
      <c r="K191" s="232"/>
    </row>
    <row r="192" spans="2:19" ht="30" customHeight="1" x14ac:dyDescent="0.15">
      <c r="B192" s="338"/>
      <c r="C192" s="232"/>
      <c r="D192" s="339"/>
      <c r="E192" s="340"/>
      <c r="F192" s="341"/>
      <c r="G192" s="339"/>
      <c r="H192" s="339"/>
      <c r="I192" s="232"/>
      <c r="K192" s="232"/>
    </row>
    <row r="193" spans="2:11" ht="30" customHeight="1" x14ac:dyDescent="0.15">
      <c r="B193" s="338"/>
      <c r="C193" s="232"/>
      <c r="D193" s="339"/>
      <c r="E193" s="340"/>
      <c r="F193" s="341"/>
      <c r="G193" s="339"/>
      <c r="H193" s="339"/>
      <c r="I193" s="232"/>
      <c r="K193" s="232"/>
    </row>
    <row r="194" spans="2:11" ht="30" customHeight="1" x14ac:dyDescent="0.15">
      <c r="B194" s="338"/>
      <c r="C194" s="232"/>
      <c r="D194" s="339"/>
      <c r="E194" s="340"/>
      <c r="F194" s="341"/>
      <c r="G194" s="339"/>
      <c r="H194" s="339"/>
      <c r="I194" s="232"/>
      <c r="K194" s="232"/>
    </row>
    <row r="195" spans="2:11" ht="30" customHeight="1" x14ac:dyDescent="0.15">
      <c r="B195" s="338"/>
      <c r="C195" s="232"/>
      <c r="D195" s="339"/>
      <c r="E195" s="340"/>
      <c r="F195" s="341"/>
      <c r="G195" s="339"/>
      <c r="H195" s="339"/>
      <c r="I195" s="232"/>
      <c r="K195" s="232"/>
    </row>
    <row r="196" spans="2:11" ht="30" customHeight="1" x14ac:dyDescent="0.15">
      <c r="B196" s="338"/>
      <c r="C196" s="232"/>
      <c r="D196" s="339"/>
      <c r="E196" s="340"/>
      <c r="F196" s="341"/>
      <c r="G196" s="339"/>
      <c r="H196" s="339"/>
      <c r="I196" s="232"/>
      <c r="K196" s="232"/>
    </row>
    <row r="197" spans="2:11" ht="30" customHeight="1" x14ac:dyDescent="0.15">
      <c r="B197" s="338"/>
      <c r="C197" s="232"/>
      <c r="D197" s="339"/>
      <c r="E197" s="340"/>
      <c r="F197" s="341"/>
      <c r="G197" s="339"/>
      <c r="H197" s="339"/>
      <c r="I197" s="232"/>
      <c r="K197" s="232"/>
    </row>
    <row r="198" spans="2:11" ht="30" customHeight="1" x14ac:dyDescent="0.15">
      <c r="B198" s="338"/>
      <c r="C198" s="232"/>
      <c r="D198" s="339"/>
      <c r="E198" s="340"/>
      <c r="F198" s="341"/>
      <c r="G198" s="339"/>
      <c r="H198" s="339"/>
      <c r="I198" s="232"/>
      <c r="K198" s="232"/>
    </row>
    <row r="199" spans="2:11" ht="30" customHeight="1" x14ac:dyDescent="0.15">
      <c r="B199" s="338"/>
      <c r="C199" s="232"/>
      <c r="D199" s="339"/>
      <c r="E199" s="340"/>
      <c r="F199" s="341"/>
      <c r="G199" s="339"/>
      <c r="H199" s="339"/>
      <c r="I199" s="232"/>
      <c r="K199" s="232"/>
    </row>
    <row r="200" spans="2:11" ht="30" customHeight="1" x14ac:dyDescent="0.15">
      <c r="B200" s="338"/>
      <c r="C200" s="232"/>
      <c r="D200" s="339"/>
      <c r="E200" s="340"/>
      <c r="F200" s="341"/>
      <c r="G200" s="339"/>
      <c r="H200" s="339"/>
      <c r="I200" s="232"/>
      <c r="K200" s="232"/>
    </row>
    <row r="201" spans="2:11" ht="30" customHeight="1" x14ac:dyDescent="0.15">
      <c r="B201" s="338"/>
      <c r="C201" s="232"/>
      <c r="D201" s="339"/>
      <c r="E201" s="340"/>
      <c r="F201" s="341"/>
      <c r="G201" s="339"/>
      <c r="H201" s="339"/>
      <c r="I201" s="232"/>
      <c r="K201" s="232"/>
    </row>
    <row r="202" spans="2:11" ht="30" customHeight="1" x14ac:dyDescent="0.15">
      <c r="B202" s="338"/>
      <c r="C202" s="232"/>
      <c r="D202" s="339"/>
      <c r="E202" s="340"/>
      <c r="F202" s="341"/>
      <c r="G202" s="339"/>
      <c r="H202" s="339"/>
      <c r="I202" s="232"/>
      <c r="K202" s="232"/>
    </row>
    <row r="203" spans="2:11" ht="30" customHeight="1" x14ac:dyDescent="0.15">
      <c r="B203" s="338"/>
      <c r="C203" s="232"/>
      <c r="D203" s="339"/>
      <c r="E203" s="340"/>
      <c r="F203" s="341"/>
      <c r="G203" s="339"/>
      <c r="H203" s="339"/>
      <c r="I203" s="232"/>
      <c r="K203" s="232"/>
    </row>
    <row r="204" spans="2:11" ht="30" customHeight="1" x14ac:dyDescent="0.15">
      <c r="B204" s="338"/>
      <c r="C204" s="232"/>
      <c r="D204" s="339"/>
      <c r="E204" s="340"/>
      <c r="F204" s="341"/>
      <c r="G204" s="339"/>
      <c r="H204" s="339"/>
      <c r="I204" s="232"/>
      <c r="K204" s="232"/>
    </row>
    <row r="205" spans="2:11" ht="30" customHeight="1" x14ac:dyDescent="0.15">
      <c r="B205" s="338"/>
      <c r="C205" s="232"/>
      <c r="D205" s="339"/>
      <c r="E205" s="340"/>
      <c r="F205" s="341"/>
      <c r="G205" s="339"/>
      <c r="H205" s="339"/>
      <c r="I205" s="232"/>
      <c r="K205" s="232"/>
    </row>
    <row r="206" spans="2:11" ht="30" customHeight="1" x14ac:dyDescent="0.15">
      <c r="B206" s="338"/>
      <c r="C206" s="232"/>
      <c r="D206" s="339"/>
      <c r="E206" s="340"/>
      <c r="F206" s="341"/>
      <c r="G206" s="339"/>
      <c r="H206" s="339"/>
      <c r="I206" s="232"/>
      <c r="K206" s="232"/>
    </row>
    <row r="207" spans="2:11" ht="30" customHeight="1" x14ac:dyDescent="0.15">
      <c r="B207" s="338"/>
      <c r="C207" s="232"/>
      <c r="D207" s="339"/>
      <c r="E207" s="340"/>
      <c r="F207" s="341"/>
      <c r="G207" s="339"/>
      <c r="H207" s="339"/>
      <c r="I207" s="232"/>
      <c r="K207" s="232"/>
    </row>
    <row r="208" spans="2:11" ht="30" customHeight="1" x14ac:dyDescent="0.15">
      <c r="B208" s="338"/>
      <c r="C208" s="232"/>
      <c r="D208" s="339"/>
      <c r="E208" s="340"/>
      <c r="F208" s="341"/>
      <c r="G208" s="339"/>
      <c r="H208" s="339"/>
      <c r="I208" s="232"/>
      <c r="K208" s="232"/>
    </row>
    <row r="209" spans="2:11" ht="30" customHeight="1" x14ac:dyDescent="0.15">
      <c r="B209" s="338"/>
      <c r="C209" s="232"/>
      <c r="D209" s="339"/>
      <c r="E209" s="340"/>
      <c r="F209" s="341"/>
      <c r="G209" s="339"/>
      <c r="H209" s="339"/>
      <c r="I209" s="232"/>
      <c r="K209" s="232"/>
    </row>
    <row r="210" spans="2:11" ht="30" customHeight="1" x14ac:dyDescent="0.15">
      <c r="B210" s="338"/>
      <c r="C210" s="232"/>
      <c r="D210" s="339"/>
      <c r="E210" s="340"/>
      <c r="F210" s="341"/>
      <c r="G210" s="339"/>
      <c r="H210" s="339"/>
      <c r="I210" s="232"/>
      <c r="K210" s="232"/>
    </row>
    <row r="211" spans="2:11" ht="30" customHeight="1" x14ac:dyDescent="0.15">
      <c r="B211" s="338"/>
      <c r="C211" s="232"/>
      <c r="D211" s="339"/>
      <c r="E211" s="340"/>
      <c r="F211" s="341"/>
      <c r="G211" s="339"/>
      <c r="H211" s="339"/>
      <c r="I211" s="232"/>
      <c r="K211" s="232"/>
    </row>
    <row r="212" spans="2:11" ht="30" customHeight="1" x14ac:dyDescent="0.15">
      <c r="B212" s="338"/>
      <c r="C212" s="232"/>
      <c r="D212" s="339"/>
      <c r="E212" s="340"/>
      <c r="F212" s="341"/>
      <c r="G212" s="339"/>
      <c r="H212" s="339"/>
      <c r="I212" s="232"/>
      <c r="K212" s="232"/>
    </row>
    <row r="213" spans="2:11" ht="30" customHeight="1" x14ac:dyDescent="0.15">
      <c r="B213" s="338"/>
      <c r="C213" s="232"/>
      <c r="D213" s="339"/>
      <c r="E213" s="340"/>
      <c r="F213" s="341"/>
      <c r="G213" s="339"/>
      <c r="H213" s="339"/>
      <c r="I213" s="232"/>
      <c r="K213" s="232"/>
    </row>
    <row r="214" spans="2:11" ht="30" customHeight="1" x14ac:dyDescent="0.15">
      <c r="B214" s="338"/>
      <c r="C214" s="232"/>
      <c r="D214" s="339"/>
      <c r="E214" s="340"/>
      <c r="F214" s="341"/>
      <c r="G214" s="339"/>
      <c r="H214" s="339"/>
      <c r="I214" s="232"/>
      <c r="K214" s="232"/>
    </row>
    <row r="215" spans="2:11" ht="30" customHeight="1" x14ac:dyDescent="0.15">
      <c r="B215" s="338"/>
      <c r="C215" s="232"/>
      <c r="D215" s="339"/>
      <c r="E215" s="340"/>
      <c r="F215" s="341"/>
      <c r="G215" s="339"/>
      <c r="H215" s="339"/>
      <c r="I215" s="232"/>
      <c r="K215" s="232"/>
    </row>
    <row r="216" spans="2:11" ht="30" customHeight="1" x14ac:dyDescent="0.15">
      <c r="B216" s="338"/>
      <c r="C216" s="232"/>
      <c r="D216" s="339"/>
      <c r="E216" s="340"/>
      <c r="F216" s="341"/>
      <c r="G216" s="339"/>
      <c r="H216" s="339"/>
      <c r="I216" s="232"/>
      <c r="K216" s="232"/>
    </row>
    <row r="217" spans="2:11" ht="30" customHeight="1" x14ac:dyDescent="0.15">
      <c r="B217" s="338"/>
      <c r="C217" s="232"/>
      <c r="D217" s="339"/>
      <c r="E217" s="340"/>
      <c r="F217" s="341"/>
      <c r="G217" s="339"/>
      <c r="H217" s="339"/>
      <c r="I217" s="232"/>
      <c r="K217" s="232"/>
    </row>
    <row r="218" spans="2:11" ht="30" customHeight="1" x14ac:dyDescent="0.15">
      <c r="B218" s="338"/>
      <c r="C218" s="232"/>
      <c r="D218" s="339"/>
      <c r="E218" s="340"/>
      <c r="F218" s="341"/>
      <c r="G218" s="339"/>
      <c r="H218" s="339"/>
      <c r="I218" s="232"/>
      <c r="K218" s="232"/>
    </row>
  </sheetData>
  <mergeCells count="29">
    <mergeCell ref="I16:J16"/>
    <mergeCell ref="K16:L17"/>
    <mergeCell ref="Q16:Q17"/>
    <mergeCell ref="R16:S16"/>
    <mergeCell ref="B16:B17"/>
    <mergeCell ref="C16:C17"/>
    <mergeCell ref="D16:D17"/>
    <mergeCell ref="E16:F17"/>
    <mergeCell ref="G16:G17"/>
    <mergeCell ref="H16:H17"/>
    <mergeCell ref="B8:F9"/>
    <mergeCell ref="D10:F10"/>
    <mergeCell ref="D12:M12"/>
    <mergeCell ref="D13:M13"/>
    <mergeCell ref="O14:O15"/>
    <mergeCell ref="Q14:S15"/>
    <mergeCell ref="E15:M15"/>
    <mergeCell ref="B4:F4"/>
    <mergeCell ref="L4:M4"/>
    <mergeCell ref="P4:S4"/>
    <mergeCell ref="B5:F5"/>
    <mergeCell ref="B6:F6"/>
    <mergeCell ref="D7:F7"/>
    <mergeCell ref="B1:C1"/>
    <mergeCell ref="D1:G2"/>
    <mergeCell ref="J1:M1"/>
    <mergeCell ref="B2:C2"/>
    <mergeCell ref="J2:M2"/>
    <mergeCell ref="P2:S2"/>
  </mergeCells>
  <phoneticPr fontId="2"/>
  <dataValidations count="3">
    <dataValidation type="list" allowBlank="1" showInputMessage="1" showErrorMessage="1" sqref="K19:K183">
      <formula1>"市外在住,一時預かり,その他"</formula1>
    </dataValidation>
    <dataValidation type="list" allowBlank="1" showInputMessage="1" showErrorMessage="1" sqref="K184:K218">
      <formula1>"市外在住,一時保育,その他"</formula1>
    </dataValidation>
    <dataValidation type="list" allowBlank="1" showInputMessage="1" showErrorMessage="1" sqref="I19:I218">
      <formula1>"就労,出産,疾病等,看護等,災害従事,求職,就学,育休"</formula1>
    </dataValidation>
  </dataValidations>
  <printOptions horizontalCentered="1" verticalCentered="1"/>
  <pageMargins left="0.39370078740157483" right="0.39370078740157483" top="0.47244094488188981" bottom="0.47244094488188981" header="0.31496062992125984" footer="0.31496062992125984"/>
  <pageSetup paperSize="9" scale="75" fitToHeight="0" orientation="portrait" r:id="rId1"/>
  <rowBreaks count="3" manualBreakCount="3">
    <brk id="78" min="1" max="14" man="1"/>
    <brk id="113" min="1" max="14" man="1"/>
    <brk id="14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新申２号</vt:lpstr>
      <vt:lpstr>新申２号（職員）</vt:lpstr>
      <vt:lpstr>新申２号（児童）</vt:lpstr>
      <vt:lpstr>新申２号!Print_Area</vt:lpstr>
      <vt:lpstr>'新申２号（児童）'!Print_Area</vt:lpstr>
      <vt:lpstr>'新申２号（職員）'!Print_Area</vt:lpstr>
      <vt:lpstr>'新申２号（児童）'!Print_Titles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友穂</dc:creator>
  <cp:lastModifiedBy>髙橋　友穂</cp:lastModifiedBy>
  <dcterms:created xsi:type="dcterms:W3CDTF">2024-01-29T05:48:38Z</dcterms:created>
  <dcterms:modified xsi:type="dcterms:W3CDTF">2024-01-29T05:49:25Z</dcterms:modified>
</cp:coreProperties>
</file>